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D:\0農家飼料指導\"/>
    </mc:Choice>
  </mc:AlternateContent>
  <xr:revisionPtr revIDLastSave="0" documentId="13_ncr:1_{8F1C833E-4516-4B75-A1A7-C3C304AED10E}" xr6:coauthVersionLast="47" xr6:coauthVersionMax="47" xr10:uidLastSave="{00000000-0000-0000-0000-000000000000}"/>
  <bookViews>
    <workbookView xWindow="-108" yWindow="-108" windowWidth="23256" windowHeight="12576" xr2:uid="{00000000-000D-0000-FFFF-FFFF00000000}"/>
  </bookViews>
  <sheets>
    <sheet name="計算表" sheetId="1" r:id="rId1"/>
    <sheet name="飼料成分データ" sheetId="2" r:id="rId2"/>
    <sheet name="指導表" sheetId="4" r:id="rId3"/>
    <sheet name="Sheet3" sheetId="3" r:id="rId4"/>
  </sheets>
  <definedNames>
    <definedName name="_xlnm._FilterDatabase" localSheetId="1" hidden="1">飼料成分データ!$D$4:$D$30</definedName>
    <definedName name="_xlnm.Print_Area" localSheetId="0">計算表!$A$1:$Q$42</definedName>
    <definedName name="_xlnm.Print_Area" localSheetId="2">指導表!$A$1:$Q$118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22" i="2" l="1"/>
  <c r="D121" i="2"/>
  <c r="D120" i="2"/>
  <c r="D15" i="2"/>
  <c r="D14" i="2"/>
  <c r="D13" i="2"/>
  <c r="D12" i="2"/>
  <c r="D11" i="2"/>
  <c r="D10" i="2"/>
  <c r="D9" i="2"/>
  <c r="D8" i="2"/>
  <c r="D156" i="2" l="1"/>
  <c r="D187" i="2"/>
  <c r="D172" i="2"/>
  <c r="D165" i="2"/>
  <c r="D136" i="2"/>
  <c r="D176" i="2"/>
  <c r="D198" i="2"/>
  <c r="D166" i="2"/>
  <c r="D116" i="2"/>
  <c r="D162" i="2"/>
  <c r="D130" i="2"/>
  <c r="D183" i="2"/>
  <c r="D152" i="2"/>
  <c r="D154" i="2"/>
  <c r="D155" i="2"/>
  <c r="D20" i="2"/>
  <c r="D147" i="2"/>
  <c r="D146" i="2"/>
  <c r="D145" i="2"/>
  <c r="D144" i="2"/>
  <c r="D143" i="2"/>
  <c r="D142" i="2"/>
  <c r="D141" i="2"/>
  <c r="D140" i="2"/>
  <c r="D139" i="2"/>
  <c r="D138" i="2"/>
  <c r="D135" i="2"/>
  <c r="D133" i="2"/>
  <c r="D134" i="2"/>
  <c r="D137" i="2"/>
  <c r="D131" i="2"/>
  <c r="D132" i="2"/>
  <c r="D195" i="2"/>
  <c r="D153" i="2"/>
  <c r="D163" i="2"/>
  <c r="D158" i="2"/>
  <c r="D157" i="2"/>
  <c r="D177" i="2"/>
  <c r="D159" i="2"/>
  <c r="D179" i="2"/>
  <c r="D175" i="2"/>
  <c r="D196" i="2"/>
  <c r="D174" i="2"/>
  <c r="D178" i="2"/>
  <c r="D188" i="2"/>
  <c r="D171" i="2"/>
  <c r="D181" i="2"/>
  <c r="D164" i="2"/>
  <c r="D42" i="2"/>
  <c r="D231" i="2"/>
  <c r="D119" i="2"/>
  <c r="D207" i="2"/>
  <c r="D226" i="2"/>
  <c r="D214" i="2"/>
  <c r="D221" i="2"/>
  <c r="D206" i="2"/>
  <c r="D210" i="2"/>
  <c r="D224" i="2"/>
  <c r="D218" i="2"/>
  <c r="D211" i="2"/>
  <c r="D230" i="2"/>
  <c r="D212" i="2"/>
  <c r="D209" i="2"/>
  <c r="D228" i="2"/>
  <c r="D223" i="2"/>
  <c r="D217" i="2"/>
  <c r="D194" i="2"/>
  <c r="D170" i="2"/>
  <c r="D185" i="2"/>
  <c r="D186" i="2"/>
  <c r="D192" i="2"/>
  <c r="D182" i="2"/>
  <c r="D193" i="2"/>
  <c r="D180" i="2"/>
  <c r="D173" i="2"/>
  <c r="D191" i="2"/>
  <c r="D89" i="2"/>
  <c r="D88" i="2"/>
  <c r="D87" i="2"/>
  <c r="D96" i="2"/>
  <c r="D54" i="2"/>
  <c r="D53" i="2"/>
  <c r="E14" i="1"/>
  <c r="D40" i="1"/>
  <c r="D41" i="1" s="1"/>
  <c r="H19" i="1"/>
  <c r="H20" i="1" s="1"/>
  <c r="H3" i="2"/>
  <c r="G4" i="2" s="1"/>
  <c r="D225" i="2"/>
  <c r="D229" i="2"/>
  <c r="D219" i="2"/>
  <c r="D213" i="2"/>
  <c r="D222" i="2"/>
  <c r="D208" i="2"/>
  <c r="D215" i="2"/>
  <c r="D220" i="2"/>
  <c r="D216" i="2"/>
  <c r="D227" i="2"/>
  <c r="D47" i="2"/>
  <c r="D34" i="2"/>
  <c r="D36" i="2"/>
  <c r="E34" i="1"/>
  <c r="H34" i="1"/>
  <c r="I34" i="1" s="1"/>
  <c r="F34" i="1"/>
  <c r="G34" i="1" s="1"/>
  <c r="J38" i="1"/>
  <c r="J37" i="1"/>
  <c r="J36" i="1"/>
  <c r="J35" i="1"/>
  <c r="H33" i="1"/>
  <c r="I33" i="1" s="1"/>
  <c r="H32" i="1"/>
  <c r="I32" i="1" s="1"/>
  <c r="H31" i="1"/>
  <c r="I31" i="1" s="1"/>
  <c r="H30" i="1"/>
  <c r="I30" i="1" s="1"/>
  <c r="F33" i="1"/>
  <c r="G33" i="1" s="1"/>
  <c r="F32" i="1"/>
  <c r="G32" i="1" s="1"/>
  <c r="F31" i="1"/>
  <c r="G31" i="1" s="1"/>
  <c r="F30" i="1"/>
  <c r="G30" i="1" s="1"/>
  <c r="D25" i="2"/>
  <c r="D197" i="2"/>
  <c r="D184" i="2"/>
  <c r="D199" i="2"/>
  <c r="D160" i="2"/>
  <c r="L13" i="1"/>
  <c r="M13" i="1" s="1"/>
  <c r="L12" i="1"/>
  <c r="M12" i="1" s="1"/>
  <c r="L11" i="1"/>
  <c r="M11" i="1" s="1"/>
  <c r="L10" i="1"/>
  <c r="M10" i="1" s="1"/>
  <c r="L9" i="1"/>
  <c r="M9" i="1" s="1"/>
  <c r="J13" i="1"/>
  <c r="K13" i="1" s="1"/>
  <c r="J12" i="1"/>
  <c r="K12" i="1" s="1"/>
  <c r="J11" i="1"/>
  <c r="K11" i="1" s="1"/>
  <c r="J10" i="1"/>
  <c r="K10" i="1" s="1"/>
  <c r="J9" i="1"/>
  <c r="K9" i="1" s="1"/>
  <c r="H13" i="1"/>
  <c r="I13" i="1" s="1"/>
  <c r="H12" i="1"/>
  <c r="I12" i="1" s="1"/>
  <c r="H11" i="1"/>
  <c r="I11" i="1" s="1"/>
  <c r="H10" i="1"/>
  <c r="I10" i="1" s="1"/>
  <c r="H9" i="1"/>
  <c r="I9" i="1" s="1"/>
  <c r="F13" i="1"/>
  <c r="G13" i="1" s="1"/>
  <c r="F12" i="1"/>
  <c r="G12" i="1" s="1"/>
  <c r="F11" i="1"/>
  <c r="G11" i="1" s="1"/>
  <c r="F10" i="1"/>
  <c r="G10" i="1" s="1"/>
  <c r="F9" i="1"/>
  <c r="G9" i="1" s="1"/>
  <c r="D113" i="2"/>
  <c r="D114" i="2"/>
  <c r="D91" i="2"/>
  <c r="D76" i="2"/>
  <c r="D190" i="2"/>
  <c r="D126" i="2"/>
  <c r="M4" i="1"/>
  <c r="K4" i="1"/>
  <c r="I4" i="1"/>
  <c r="E16" i="1"/>
  <c r="D90" i="2"/>
  <c r="D189" i="2"/>
  <c r="D85" i="2"/>
  <c r="D84" i="2"/>
  <c r="D82" i="2"/>
  <c r="D81" i="2"/>
  <c r="D78" i="2"/>
  <c r="D77" i="2"/>
  <c r="D30" i="2"/>
  <c r="D29" i="2"/>
  <c r="D28" i="2"/>
  <c r="D27" i="2"/>
  <c r="D26" i="2"/>
  <c r="D24" i="2"/>
  <c r="D23" i="2"/>
  <c r="D22" i="2"/>
  <c r="D21" i="2"/>
  <c r="D19" i="2"/>
  <c r="D18" i="2"/>
  <c r="D17" i="2"/>
  <c r="D16" i="2"/>
  <c r="D7" i="2"/>
  <c r="D6" i="2"/>
  <c r="D5" i="2"/>
  <c r="D4" i="2"/>
  <c r="D55" i="2"/>
  <c r="D52" i="2"/>
  <c r="D51" i="2"/>
  <c r="D50" i="2"/>
  <c r="D49" i="2"/>
  <c r="D48" i="2"/>
  <c r="D46" i="2"/>
  <c r="D45" i="2"/>
  <c r="D44" i="2"/>
  <c r="D43" i="2"/>
  <c r="D41" i="2"/>
  <c r="D40" i="2"/>
  <c r="D39" i="2"/>
  <c r="D38" i="2"/>
  <c r="D37" i="2"/>
  <c r="D35" i="2"/>
  <c r="D200" i="2"/>
  <c r="D161" i="2"/>
  <c r="D125" i="2"/>
  <c r="D124" i="2"/>
  <c r="D123" i="2"/>
  <c r="D118" i="2"/>
  <c r="D117" i="2"/>
  <c r="D115" i="2"/>
  <c r="D112" i="2"/>
  <c r="D111" i="2"/>
  <c r="D107" i="2"/>
  <c r="D106" i="2"/>
  <c r="D105" i="2"/>
  <c r="D104" i="2"/>
  <c r="D103" i="2"/>
  <c r="D102" i="2"/>
  <c r="D101" i="2"/>
  <c r="D100" i="2"/>
  <c r="D99" i="2"/>
  <c r="D98" i="2"/>
  <c r="D97" i="2"/>
  <c r="D92" i="2"/>
  <c r="D86" i="2"/>
  <c r="D83" i="2"/>
  <c r="D80" i="2"/>
  <c r="D79" i="2"/>
  <c r="D75" i="2"/>
  <c r="D74" i="2"/>
  <c r="D70" i="2"/>
  <c r="D69" i="2"/>
  <c r="D68" i="2"/>
  <c r="D67" i="2"/>
  <c r="D66" i="2"/>
  <c r="D65" i="2"/>
  <c r="D64" i="2"/>
  <c r="D63" i="2"/>
  <c r="D62" i="2"/>
  <c r="D61" i="2"/>
  <c r="D60" i="2"/>
  <c r="D59" i="2"/>
  <c r="E13" i="1"/>
  <c r="E38" i="1"/>
  <c r="E37" i="1"/>
  <c r="E36" i="1"/>
  <c r="E35" i="1"/>
  <c r="E33" i="1"/>
  <c r="E32" i="1"/>
  <c r="E31" i="1"/>
  <c r="E30" i="1"/>
  <c r="I25" i="1"/>
  <c r="G25" i="1"/>
  <c r="N17" i="1"/>
  <c r="N16" i="1"/>
  <c r="N15" i="1"/>
  <c r="N14" i="1"/>
  <c r="G4" i="1"/>
  <c r="E12" i="1"/>
  <c r="E17" i="1"/>
  <c r="E15" i="1"/>
  <c r="E11" i="1"/>
  <c r="E10" i="1"/>
  <c r="E9" i="1"/>
</calcChain>
</file>

<file path=xl/sharedStrings.xml><?xml version="1.0" encoding="utf-8"?>
<sst xmlns="http://schemas.openxmlformats.org/spreadsheetml/2006/main" count="703" uniqueCount="384">
  <si>
    <t>飼　料　名</t>
    <rPh sb="0" eb="1">
      <t>ジ</t>
    </rPh>
    <rPh sb="2" eb="3">
      <t>リョウ</t>
    </rPh>
    <rPh sb="4" eb="5">
      <t>メイ</t>
    </rPh>
    <phoneticPr fontId="1"/>
  </si>
  <si>
    <t>ヘイキューブ</t>
    <phoneticPr fontId="1"/>
  </si>
  <si>
    <t>大豆かす</t>
    <rPh sb="0" eb="2">
      <t>ダイズ</t>
    </rPh>
    <phoneticPr fontId="1"/>
  </si>
  <si>
    <t>単味給与</t>
    <rPh sb="0" eb="1">
      <t>タン</t>
    </rPh>
    <rPh sb="1" eb="2">
      <t>ミ</t>
    </rPh>
    <rPh sb="2" eb="4">
      <t>キュウヨ</t>
    </rPh>
    <phoneticPr fontId="1"/>
  </si>
  <si>
    <t>TDN　g/1kg</t>
    <phoneticPr fontId="1"/>
  </si>
  <si>
    <t>NR</t>
    <phoneticPr fontId="1"/>
  </si>
  <si>
    <t>ごはん型</t>
    <rPh sb="3" eb="4">
      <t>カタ</t>
    </rPh>
    <phoneticPr fontId="1"/>
  </si>
  <si>
    <t>定食型</t>
    <rPh sb="0" eb="2">
      <t>テイショク</t>
    </rPh>
    <rPh sb="2" eb="3">
      <t>カタ</t>
    </rPh>
    <phoneticPr fontId="1"/>
  </si>
  <si>
    <t>混合するkg</t>
    <rPh sb="0" eb="2">
      <t>コンゴウ</t>
    </rPh>
    <phoneticPr fontId="1"/>
  </si>
  <si>
    <t>NR=</t>
    <phoneticPr fontId="1"/>
  </si>
  <si>
    <t>ステップ１　維持に要する飼料の組合せ表</t>
    <rPh sb="6" eb="8">
      <t>イジ</t>
    </rPh>
    <rPh sb="9" eb="10">
      <t>ヨウ</t>
    </rPh>
    <rPh sb="12" eb="14">
      <t>シリョウ</t>
    </rPh>
    <rPh sb="15" eb="17">
      <t>クミアイ</t>
    </rPh>
    <rPh sb="18" eb="19">
      <t>ヒョウ</t>
    </rPh>
    <phoneticPr fontId="1"/>
  </si>
  <si>
    <t>満腹率</t>
    <rPh sb="0" eb="2">
      <t>マンプク</t>
    </rPh>
    <rPh sb="2" eb="3">
      <t>リツ</t>
    </rPh>
    <phoneticPr fontId="1"/>
  </si>
  <si>
    <t>必要TDN</t>
    <rPh sb="0" eb="2">
      <t>ヒツヨウ</t>
    </rPh>
    <phoneticPr fontId="1"/>
  </si>
  <si>
    <t>体重ｋｇ</t>
    <rPh sb="0" eb="2">
      <t>タイジュウ</t>
    </rPh>
    <phoneticPr fontId="1"/>
  </si>
  <si>
    <t>２．８ｋｇ</t>
    <phoneticPr fontId="1"/>
  </si>
  <si>
    <t>３．３ｋｇ</t>
    <phoneticPr fontId="1"/>
  </si>
  <si>
    <t>※飼料の分類</t>
    <rPh sb="1" eb="3">
      <t>シリョウ</t>
    </rPh>
    <rPh sb="4" eb="6">
      <t>ブンルイ</t>
    </rPh>
    <phoneticPr fontId="1"/>
  </si>
  <si>
    <t>◎授乳期の産乳量めやす</t>
    <rPh sb="1" eb="4">
      <t>ジュニュウキ</t>
    </rPh>
    <rPh sb="5" eb="6">
      <t>サン</t>
    </rPh>
    <rPh sb="6" eb="7">
      <t>チチ</t>
    </rPh>
    <rPh sb="7" eb="8">
      <t>リョウ</t>
    </rPh>
    <phoneticPr fontId="1"/>
  </si>
  <si>
    <t>授乳量</t>
    <rPh sb="0" eb="2">
      <t>ジュニュウ</t>
    </rPh>
    <rPh sb="2" eb="3">
      <t>リョウ</t>
    </rPh>
    <phoneticPr fontId="1"/>
  </si>
  <si>
    <t>分娩後月</t>
    <rPh sb="0" eb="2">
      <t>ブンベン</t>
    </rPh>
    <rPh sb="2" eb="3">
      <t>ゴ</t>
    </rPh>
    <rPh sb="3" eb="4">
      <t>ゲツ</t>
    </rPh>
    <phoneticPr fontId="1"/>
  </si>
  <si>
    <t>6月</t>
    <rPh sb="1" eb="2">
      <t>ツキ</t>
    </rPh>
    <phoneticPr fontId="1"/>
  </si>
  <si>
    <t>4ｋｇ</t>
    <phoneticPr fontId="1"/>
  </si>
  <si>
    <t>産乳量</t>
    <rPh sb="0" eb="1">
      <t>サン</t>
    </rPh>
    <rPh sb="1" eb="2">
      <t>チチ</t>
    </rPh>
    <rPh sb="2" eb="3">
      <t>リョウ</t>
    </rPh>
    <phoneticPr fontId="1"/>
  </si>
  <si>
    <t>分娩</t>
    <rPh sb="0" eb="2">
      <t>ブンベン</t>
    </rPh>
    <phoneticPr fontId="1"/>
  </si>
  <si>
    <t>2月前</t>
    <rPh sb="1" eb="2">
      <t>ツキ</t>
    </rPh>
    <rPh sb="2" eb="3">
      <t>マエ</t>
    </rPh>
    <phoneticPr fontId="1"/>
  </si>
  <si>
    <t>分娩ステージ</t>
    <rPh sb="0" eb="2">
      <t>ブンベン</t>
    </rPh>
    <phoneticPr fontId="1"/>
  </si>
  <si>
    <t>2月</t>
    <rPh sb="1" eb="2">
      <t>ツキ</t>
    </rPh>
    <phoneticPr fontId="1"/>
  </si>
  <si>
    <t>4月</t>
    <rPh sb="1" eb="2">
      <t>ツキ</t>
    </rPh>
    <phoneticPr fontId="1"/>
  </si>
  <si>
    <t>2月後</t>
    <rPh sb="1" eb="2">
      <t>ツキ</t>
    </rPh>
    <rPh sb="2" eb="3">
      <t>ゴ</t>
    </rPh>
    <phoneticPr fontId="1"/>
  </si>
  <si>
    <t>4月後</t>
    <rPh sb="1" eb="2">
      <t>ツキ</t>
    </rPh>
    <rPh sb="2" eb="3">
      <t>ゴ</t>
    </rPh>
    <phoneticPr fontId="1"/>
  </si>
  <si>
    <t>6月後（離乳）</t>
    <rPh sb="1" eb="2">
      <t>ツキ</t>
    </rPh>
    <rPh sb="2" eb="3">
      <t>ゴ</t>
    </rPh>
    <rPh sb="4" eb="6">
      <t>リニュウ</t>
    </rPh>
    <phoneticPr fontId="1"/>
  </si>
  <si>
    <t>授乳５ｋｇ</t>
    <rPh sb="0" eb="2">
      <t>ジュニュウ</t>
    </rPh>
    <phoneticPr fontId="1"/>
  </si>
  <si>
    <t>授乳４ｋｇ</t>
    <rPh sb="0" eb="2">
      <t>ジュニュウ</t>
    </rPh>
    <phoneticPr fontId="1"/>
  </si>
  <si>
    <t>授乳６ｋｇ</t>
    <rPh sb="0" eb="2">
      <t>ジュニュウ</t>
    </rPh>
    <phoneticPr fontId="1"/>
  </si>
  <si>
    <t>維持飼料</t>
    <rPh sb="0" eb="2">
      <t>イジ</t>
    </rPh>
    <rPh sb="2" eb="4">
      <t>シリョウ</t>
    </rPh>
    <phoneticPr fontId="1"/>
  </si>
  <si>
    <t>1月</t>
    <rPh sb="1" eb="2">
      <t>ツキ</t>
    </rPh>
    <phoneticPr fontId="1"/>
  </si>
  <si>
    <t>3月</t>
    <rPh sb="1" eb="2">
      <t>ツキ</t>
    </rPh>
    <phoneticPr fontId="1"/>
  </si>
  <si>
    <t>5月</t>
    <rPh sb="1" eb="2">
      <t>ツキ</t>
    </rPh>
    <phoneticPr fontId="1"/>
  </si>
  <si>
    <t>7ｋｇ</t>
    <phoneticPr fontId="1"/>
  </si>
  <si>
    <t>6ｋｇ</t>
    <phoneticPr fontId="1"/>
  </si>
  <si>
    <t>5ｋｇ</t>
    <phoneticPr fontId="1"/>
  </si>
  <si>
    <t>３．０ｋｇ</t>
    <phoneticPr fontId="1"/>
  </si>
  <si>
    <t>ふすま</t>
    <phoneticPr fontId="1"/>
  </si>
  <si>
    <t>ＴＤＮ</t>
    <phoneticPr fontId="1"/>
  </si>
  <si>
    <t>ＮＲ</t>
    <phoneticPr fontId="1"/>
  </si>
  <si>
    <t>ａ　生草</t>
    <rPh sb="2" eb="3">
      <t>ナマ</t>
    </rPh>
    <rPh sb="3" eb="4">
      <t>クサ</t>
    </rPh>
    <phoneticPr fontId="1"/>
  </si>
  <si>
    <t>数字は飼料１ｋｇ中のｇ数</t>
    <rPh sb="0" eb="2">
      <t>スウジ</t>
    </rPh>
    <rPh sb="3" eb="5">
      <t>シリョウ</t>
    </rPh>
    <rPh sb="8" eb="9">
      <t>チュウ</t>
    </rPh>
    <rPh sb="11" eb="12">
      <t>スウ</t>
    </rPh>
    <phoneticPr fontId="1"/>
  </si>
  <si>
    <t>ｂ．サイレージ</t>
    <phoneticPr fontId="1"/>
  </si>
  <si>
    <t>ｃ．乾草</t>
    <rPh sb="2" eb="4">
      <t>ホシクサ</t>
    </rPh>
    <phoneticPr fontId="1"/>
  </si>
  <si>
    <t>ｄ．輸入乾草</t>
    <rPh sb="2" eb="4">
      <t>ユニュウ</t>
    </rPh>
    <rPh sb="4" eb="6">
      <t>カンソウ</t>
    </rPh>
    <phoneticPr fontId="1"/>
  </si>
  <si>
    <t>ｅ．わら類/野草類</t>
    <rPh sb="4" eb="5">
      <t>ルイ</t>
    </rPh>
    <rPh sb="6" eb="8">
      <t>ヤソウ</t>
    </rPh>
    <rPh sb="8" eb="9">
      <t>ルイ</t>
    </rPh>
    <phoneticPr fontId="1"/>
  </si>
  <si>
    <t>くず</t>
    <phoneticPr fontId="1"/>
  </si>
  <si>
    <t>ササ（みやこざさ）</t>
    <phoneticPr fontId="1"/>
  </si>
  <si>
    <t>めひしば</t>
    <phoneticPr fontId="1"/>
  </si>
  <si>
    <t>ｆ．濃厚飼料その他</t>
    <rPh sb="2" eb="4">
      <t>ノウコウ</t>
    </rPh>
    <rPh sb="4" eb="6">
      <t>シリョウ</t>
    </rPh>
    <rPh sb="8" eb="9">
      <t>タ</t>
    </rPh>
    <phoneticPr fontId="1"/>
  </si>
  <si>
    <t>特殊ふすま</t>
    <rPh sb="0" eb="2">
      <t>トクシュ</t>
    </rPh>
    <phoneticPr fontId="1"/>
  </si>
  <si>
    <t>野草（あぜ）生草</t>
    <rPh sb="0" eb="2">
      <t>ヤソウ</t>
    </rPh>
    <rPh sb="6" eb="7">
      <t>ナマ</t>
    </rPh>
    <rPh sb="7" eb="8">
      <t>クサ</t>
    </rPh>
    <phoneticPr fontId="1"/>
  </si>
  <si>
    <t>野草（原野）生草</t>
    <rPh sb="0" eb="2">
      <t>ヤソウ</t>
    </rPh>
    <rPh sb="3" eb="5">
      <t>ゲンヤ</t>
    </rPh>
    <rPh sb="6" eb="7">
      <t>ナマ</t>
    </rPh>
    <rPh sb="7" eb="8">
      <t>クサ</t>
    </rPh>
    <phoneticPr fontId="1"/>
  </si>
  <si>
    <t>野草（山地）生草</t>
    <rPh sb="0" eb="2">
      <t>ヤソウ</t>
    </rPh>
    <rPh sb="3" eb="4">
      <t>ヤマ</t>
    </rPh>
    <rPh sb="4" eb="5">
      <t>チ</t>
    </rPh>
    <rPh sb="6" eb="7">
      <t>ナマ</t>
    </rPh>
    <rPh sb="7" eb="8">
      <t>クサ</t>
    </rPh>
    <phoneticPr fontId="1"/>
  </si>
  <si>
    <t>ビートパルプ</t>
    <phoneticPr fontId="1"/>
  </si>
  <si>
    <t>米ぬか</t>
    <rPh sb="0" eb="1">
      <t>コメ</t>
    </rPh>
    <phoneticPr fontId="1"/>
  </si>
  <si>
    <t>玄米</t>
    <rPh sb="0" eb="2">
      <t>ゲンマイ</t>
    </rPh>
    <phoneticPr fontId="1"/>
  </si>
  <si>
    <t>豆腐かす生（おから）</t>
    <rPh sb="0" eb="2">
      <t>トウフ</t>
    </rPh>
    <rPh sb="4" eb="5">
      <t>ナマ</t>
    </rPh>
    <phoneticPr fontId="1"/>
  </si>
  <si>
    <t>豆腐かす乾燥</t>
    <rPh sb="0" eb="2">
      <t>トウフ</t>
    </rPh>
    <rPh sb="4" eb="6">
      <t>カンソウ</t>
    </rPh>
    <phoneticPr fontId="1"/>
  </si>
  <si>
    <t>野草（あぜ）乾草</t>
    <rPh sb="0" eb="2">
      <t>ヤソウ</t>
    </rPh>
    <rPh sb="6" eb="7">
      <t>イヌイ</t>
    </rPh>
    <rPh sb="7" eb="8">
      <t>クサ</t>
    </rPh>
    <phoneticPr fontId="1"/>
  </si>
  <si>
    <t>野草（原野）乾草</t>
    <rPh sb="0" eb="2">
      <t>ヤソウ</t>
    </rPh>
    <rPh sb="3" eb="5">
      <t>ゲンヤ</t>
    </rPh>
    <rPh sb="6" eb="7">
      <t>イヌイ</t>
    </rPh>
    <rPh sb="7" eb="8">
      <t>クサ</t>
    </rPh>
    <phoneticPr fontId="1"/>
  </si>
  <si>
    <t>野草（山地）乾草</t>
    <rPh sb="0" eb="2">
      <t>ヤソウ</t>
    </rPh>
    <rPh sb="3" eb="4">
      <t>ヤマ</t>
    </rPh>
    <rPh sb="4" eb="5">
      <t>チ</t>
    </rPh>
    <rPh sb="6" eb="7">
      <t>カワ</t>
    </rPh>
    <rPh sb="7" eb="8">
      <t>クサ</t>
    </rPh>
    <phoneticPr fontId="1"/>
  </si>
  <si>
    <t>判定</t>
    <rPh sb="0" eb="2">
      <t>ハンテイ</t>
    </rPh>
    <phoneticPr fontId="1"/>
  </si>
  <si>
    <t>とんかつ型</t>
    <rPh sb="4" eb="5">
      <t>カタ</t>
    </rPh>
    <phoneticPr fontId="1"/>
  </si>
  <si>
    <t>飼料名称</t>
    <rPh sb="0" eb="2">
      <t>シリョウ</t>
    </rPh>
    <rPh sb="2" eb="4">
      <t>メイショウ</t>
    </rPh>
    <phoneticPr fontId="1"/>
  </si>
  <si>
    <t>出典</t>
    <rPh sb="0" eb="2">
      <t>シュッテン</t>
    </rPh>
    <phoneticPr fontId="1"/>
  </si>
  <si>
    <t>CP</t>
    <phoneticPr fontId="1"/>
  </si>
  <si>
    <t>ＣＰ</t>
    <phoneticPr fontId="1"/>
  </si>
  <si>
    <t>CP　g/1kg</t>
    <phoneticPr fontId="1"/>
  </si>
  <si>
    <t>ビールかす（生）</t>
    <rPh sb="6" eb="7">
      <t>ナマ</t>
    </rPh>
    <phoneticPr fontId="1"/>
  </si>
  <si>
    <t>TDN</t>
    <phoneticPr fontId="1"/>
  </si>
  <si>
    <t>ｶﾙｼｳﾑ</t>
    <phoneticPr fontId="1"/>
  </si>
  <si>
    <t>大麦（脱皮）</t>
    <rPh sb="0" eb="2">
      <t>オオムギ</t>
    </rPh>
    <rPh sb="3" eb="5">
      <t>ダッピ</t>
    </rPh>
    <phoneticPr fontId="1"/>
  </si>
  <si>
    <t>βｶﾛﾃﾝ</t>
    <phoneticPr fontId="1"/>
  </si>
  <si>
    <t>ｱﾙﾌｧﾙﾌｧﾐｰﾙﾃﾞﾊｲ(ﾙｰｻﾝﾍﾟﾚｯﾄ)</t>
    <phoneticPr fontId="1"/>
  </si>
  <si>
    <t>とうもろこし（圧ペン）</t>
    <rPh sb="7" eb="8">
      <t>アツ</t>
    </rPh>
    <phoneticPr fontId="1"/>
  </si>
  <si>
    <t>以下から１種類選択</t>
    <rPh sb="0" eb="2">
      <t>イカ</t>
    </rPh>
    <rPh sb="5" eb="7">
      <t>シュルイ</t>
    </rPh>
    <rPh sb="7" eb="9">
      <t>センタク</t>
    </rPh>
    <phoneticPr fontId="1"/>
  </si>
  <si>
    <t>ながら繁殖の餌</t>
    <rPh sb="3" eb="5">
      <t>ハンショク</t>
    </rPh>
    <rPh sb="6" eb="7">
      <t>エサ</t>
    </rPh>
    <phoneticPr fontId="1"/>
  </si>
  <si>
    <t>ながらM前期</t>
    <rPh sb="4" eb="6">
      <t>ゼンキ</t>
    </rPh>
    <phoneticPr fontId="1"/>
  </si>
  <si>
    <t>栄養比＝</t>
    <rPh sb="0" eb="2">
      <t>エイヨウ</t>
    </rPh>
    <rPh sb="2" eb="3">
      <t>ヒ</t>
    </rPh>
    <phoneticPr fontId="1"/>
  </si>
  <si>
    <t>コーンサイロ(H21農大）</t>
    <rPh sb="10" eb="12">
      <t>ノウダイ</t>
    </rPh>
    <phoneticPr fontId="1"/>
  </si>
  <si>
    <t>オーツ（乳牛用）</t>
    <rPh sb="4" eb="6">
      <t>ニュウギュウ</t>
    </rPh>
    <rPh sb="6" eb="7">
      <t>ヨウ</t>
    </rPh>
    <phoneticPr fontId="1"/>
  </si>
  <si>
    <t>ステップ３　授乳中に加えるお乳の飼料組合せ表</t>
    <rPh sb="6" eb="8">
      <t>ジュニュウ</t>
    </rPh>
    <rPh sb="8" eb="9">
      <t>チュウ</t>
    </rPh>
    <rPh sb="10" eb="11">
      <t>クワ</t>
    </rPh>
    <rPh sb="14" eb="15">
      <t>チチ</t>
    </rPh>
    <rPh sb="16" eb="18">
      <t>シリョウ</t>
    </rPh>
    <rPh sb="18" eb="20">
      <t>クミアワ</t>
    </rPh>
    <rPh sb="21" eb="22">
      <t>ヒョウ</t>
    </rPh>
    <phoneticPr fontId="1"/>
  </si>
  <si>
    <t>ステップ2　妊娠末期に加える胎子の飼料</t>
    <rPh sb="6" eb="8">
      <t>ニンシン</t>
    </rPh>
    <rPh sb="8" eb="10">
      <t>マッキ</t>
    </rPh>
    <rPh sb="11" eb="12">
      <t>クワ</t>
    </rPh>
    <rPh sb="14" eb="15">
      <t>ハラ</t>
    </rPh>
    <rPh sb="15" eb="16">
      <t>コ</t>
    </rPh>
    <rPh sb="17" eb="19">
      <t>シリョウ</t>
    </rPh>
    <phoneticPr fontId="1"/>
  </si>
  <si>
    <t>ルーサン</t>
    <phoneticPr fontId="1"/>
  </si>
  <si>
    <t>スーダン（子牛用）</t>
    <rPh sb="5" eb="7">
      <t>コウシ</t>
    </rPh>
    <rPh sb="7" eb="8">
      <t>ヨウ</t>
    </rPh>
    <phoneticPr fontId="1"/>
  </si>
  <si>
    <t>スーダン（親牛用）</t>
    <rPh sb="5" eb="6">
      <t>オヤ</t>
    </rPh>
    <rPh sb="6" eb="7">
      <t>ウシ</t>
    </rPh>
    <rPh sb="7" eb="8">
      <t>ヨウ</t>
    </rPh>
    <phoneticPr fontId="1"/>
  </si>
  <si>
    <t>チモシー</t>
    <phoneticPr fontId="1"/>
  </si>
  <si>
    <t>※満腹率＝TDN3ｋｇ（450kg雌牛維持相当）に対する％</t>
    <rPh sb="1" eb="3">
      <t>マンプク</t>
    </rPh>
    <rPh sb="3" eb="4">
      <t>リツ</t>
    </rPh>
    <rPh sb="17" eb="18">
      <t>メス</t>
    </rPh>
    <rPh sb="18" eb="19">
      <t>ウシ</t>
    </rPh>
    <rPh sb="19" eb="21">
      <t>イジ</t>
    </rPh>
    <rPh sb="21" eb="23">
      <t>ソウトウ</t>
    </rPh>
    <rPh sb="25" eb="26">
      <t>タイ</t>
    </rPh>
    <phoneticPr fontId="1"/>
  </si>
  <si>
    <t>３．５ｋｇ</t>
    <phoneticPr fontId="1"/>
  </si>
  <si>
    <t>３．８ｋｇ</t>
    <phoneticPr fontId="1"/>
  </si>
  <si>
    <t>&lt;</t>
    <phoneticPr fontId="1"/>
  </si>
  <si>
    <t>4～</t>
    <phoneticPr fontId="1"/>
  </si>
  <si>
    <t>　ごはん型（でんぷんが多い）：</t>
    <rPh sb="4" eb="5">
      <t>カタ</t>
    </rPh>
    <rPh sb="11" eb="12">
      <t>オオ</t>
    </rPh>
    <phoneticPr fontId="1"/>
  </si>
  <si>
    <t>　定 食 型（単味給与OK！）　：</t>
    <rPh sb="1" eb="2">
      <t>サダム</t>
    </rPh>
    <rPh sb="3" eb="4">
      <t>ショク</t>
    </rPh>
    <rPh sb="5" eb="6">
      <t>カタ</t>
    </rPh>
    <rPh sb="7" eb="8">
      <t>タン</t>
    </rPh>
    <rPh sb="8" eb="9">
      <t>ミ</t>
    </rPh>
    <rPh sb="9" eb="11">
      <t>キュウヨ</t>
    </rPh>
    <phoneticPr fontId="1"/>
  </si>
  <si>
    <t>NR&gt;</t>
    <phoneticPr fontId="1"/>
  </si>
  <si>
    <t>NR&lt;</t>
    <phoneticPr fontId="1"/>
  </si>
  <si>
    <t>NR=4～</t>
    <phoneticPr fontId="1"/>
  </si>
  <si>
    <t>※産乳飼料の分類</t>
    <rPh sb="1" eb="2">
      <t>サン</t>
    </rPh>
    <rPh sb="2" eb="3">
      <t>チチ</t>
    </rPh>
    <rPh sb="3" eb="5">
      <t>シリョウ</t>
    </rPh>
    <rPh sb="6" eb="8">
      <t>ブンルイ</t>
    </rPh>
    <phoneticPr fontId="1"/>
  </si>
  <si>
    <t>乳定食型</t>
    <rPh sb="0" eb="1">
      <t>チチ</t>
    </rPh>
    <rPh sb="1" eb="3">
      <t>テイショク</t>
    </rPh>
    <rPh sb="3" eb="4">
      <t>カタ</t>
    </rPh>
    <phoneticPr fontId="1"/>
  </si>
  <si>
    <t>乳ごはん型</t>
    <rPh sb="0" eb="1">
      <t>チチ</t>
    </rPh>
    <rPh sb="4" eb="5">
      <t>カタ</t>
    </rPh>
    <phoneticPr fontId="1"/>
  </si>
  <si>
    <t>※２産目分娩までの育成牛は、維持に要する飼料に加え</t>
    <rPh sb="2" eb="3">
      <t>サン</t>
    </rPh>
    <rPh sb="3" eb="4">
      <t>メ</t>
    </rPh>
    <rPh sb="4" eb="6">
      <t>ブンベン</t>
    </rPh>
    <rPh sb="9" eb="11">
      <t>イクセイ</t>
    </rPh>
    <rPh sb="11" eb="12">
      <t>ウシ</t>
    </rPh>
    <rPh sb="14" eb="16">
      <t>イジ</t>
    </rPh>
    <rPh sb="17" eb="18">
      <t>ヨウ</t>
    </rPh>
    <rPh sb="20" eb="22">
      <t>シリョウ</t>
    </rPh>
    <rPh sb="23" eb="24">
      <t>クワ</t>
    </rPh>
    <phoneticPr fontId="1"/>
  </si>
  <si>
    <t>　とんかつ型（ﾀﾝﾊﾟｸ質が多い）：</t>
    <rPh sb="5" eb="6">
      <t>カタ</t>
    </rPh>
    <rPh sb="12" eb="13">
      <t>シツ</t>
    </rPh>
    <rPh sb="14" eb="15">
      <t>オオ</t>
    </rPh>
    <phoneticPr fontId="1"/>
  </si>
  <si>
    <t>◎維持に要する飼料の給与水準</t>
    <rPh sb="1" eb="3">
      <t>イジ</t>
    </rPh>
    <rPh sb="4" eb="5">
      <t>ヨウ</t>
    </rPh>
    <rPh sb="7" eb="9">
      <t>シリョウ</t>
    </rPh>
    <rPh sb="10" eb="12">
      <t>キュウヨ</t>
    </rPh>
    <rPh sb="12" eb="14">
      <t>スイジュン</t>
    </rPh>
    <phoneticPr fontId="1"/>
  </si>
  <si>
    <t>いなわら（乾）</t>
    <rPh sb="5" eb="6">
      <t>カワ</t>
    </rPh>
    <phoneticPr fontId="1"/>
  </si>
  <si>
    <t>いなわら（生）</t>
    <rPh sb="5" eb="6">
      <t>ナマ</t>
    </rPh>
    <phoneticPr fontId="1"/>
  </si>
  <si>
    <t>全酪育成前期</t>
    <rPh sb="0" eb="1">
      <t>ゼン</t>
    </rPh>
    <rPh sb="1" eb="2">
      <t>ラク</t>
    </rPh>
    <rPh sb="2" eb="4">
      <t>イクセイ</t>
    </rPh>
    <rPh sb="4" eb="6">
      <t>ゼンキ</t>
    </rPh>
    <phoneticPr fontId="1"/>
  </si>
  <si>
    <t>全酪育成後期</t>
    <rPh sb="0" eb="1">
      <t>ゼン</t>
    </rPh>
    <rPh sb="1" eb="2">
      <t>ラク</t>
    </rPh>
    <rPh sb="2" eb="4">
      <t>イクセイ</t>
    </rPh>
    <rPh sb="4" eb="6">
      <t>コウキ</t>
    </rPh>
    <phoneticPr fontId="1"/>
  </si>
  <si>
    <t>ＪＡ</t>
    <phoneticPr fontId="1"/>
  </si>
  <si>
    <t>全酪連</t>
    <rPh sb="0" eb="1">
      <t>ゼン</t>
    </rPh>
    <phoneticPr fontId="1"/>
  </si>
  <si>
    <t>豊橋</t>
    <rPh sb="0" eb="2">
      <t>トヨハシ</t>
    </rPh>
    <phoneticPr fontId="1"/>
  </si>
  <si>
    <t>Ｍ</t>
    <phoneticPr fontId="1"/>
  </si>
  <si>
    <t>ＪＡ</t>
    <phoneticPr fontId="1"/>
  </si>
  <si>
    <t>全酪連</t>
    <rPh sb="0" eb="1">
      <t>ゼン</t>
    </rPh>
    <rPh sb="1" eb="2">
      <t>ラク</t>
    </rPh>
    <rPh sb="2" eb="3">
      <t>レン</t>
    </rPh>
    <phoneticPr fontId="1"/>
  </si>
  <si>
    <t>日配</t>
    <rPh sb="0" eb="1">
      <t>ニチ</t>
    </rPh>
    <rPh sb="1" eb="2">
      <t>ハイ</t>
    </rPh>
    <phoneticPr fontId="1"/>
  </si>
  <si>
    <t>中部</t>
    <rPh sb="0" eb="2">
      <t>チュウブ</t>
    </rPh>
    <phoneticPr fontId="1"/>
  </si>
  <si>
    <t>ｵｰﾙｲﾝﾜﾝ</t>
    <phoneticPr fontId="1"/>
  </si>
  <si>
    <t>ｵｰﾙｲﾝﾜﾝ</t>
    <phoneticPr fontId="1"/>
  </si>
  <si>
    <t>ー</t>
    <phoneticPr fontId="1"/>
  </si>
  <si>
    <t>ー</t>
    <phoneticPr fontId="1"/>
  </si>
  <si>
    <t>ヘイキューブ</t>
    <phoneticPr fontId="1"/>
  </si>
  <si>
    <t>農業大学校購入粗飼料</t>
    <rPh sb="0" eb="2">
      <t>ノウギョウ</t>
    </rPh>
    <rPh sb="2" eb="5">
      <t>ダイガッコウ</t>
    </rPh>
    <rPh sb="5" eb="7">
      <t>コウニュウ</t>
    </rPh>
    <rPh sb="7" eb="8">
      <t>ソ</t>
    </rPh>
    <rPh sb="8" eb="10">
      <t>シリョウ</t>
    </rPh>
    <phoneticPr fontId="1"/>
  </si>
  <si>
    <t>◎飼料成分表（原物）</t>
    <rPh sb="1" eb="3">
      <t>シリョウ</t>
    </rPh>
    <rPh sb="3" eb="6">
      <t>セイブンヒョウ</t>
    </rPh>
    <rPh sb="7" eb="9">
      <t>ゲンブツ</t>
    </rPh>
    <phoneticPr fontId="1"/>
  </si>
  <si>
    <t>日本標準飼料成分表（２００９年）</t>
    <rPh sb="0" eb="2">
      <t>ニホン</t>
    </rPh>
    <rPh sb="2" eb="4">
      <t>ヒョウジュン</t>
    </rPh>
    <rPh sb="4" eb="6">
      <t>シリョウ</t>
    </rPh>
    <rPh sb="6" eb="8">
      <t>セイブン</t>
    </rPh>
    <rPh sb="8" eb="9">
      <t>ヒョウ</t>
    </rPh>
    <rPh sb="14" eb="15">
      <t>ネン</t>
    </rPh>
    <phoneticPr fontId="1"/>
  </si>
  <si>
    <t>日本飼養標準肉用牛(２００８年）</t>
    <rPh sb="0" eb="2">
      <t>ニホン</t>
    </rPh>
    <rPh sb="2" eb="4">
      <t>シヨウ</t>
    </rPh>
    <rPh sb="4" eb="6">
      <t>ヒョウジュン</t>
    </rPh>
    <rPh sb="6" eb="8">
      <t>ニクヨウ</t>
    </rPh>
    <rPh sb="8" eb="9">
      <t>ウシ</t>
    </rPh>
    <rPh sb="14" eb="15">
      <t>ネン</t>
    </rPh>
    <phoneticPr fontId="1"/>
  </si>
  <si>
    <t>胎子の飼料</t>
    <rPh sb="0" eb="1">
      <t>ハラ</t>
    </rPh>
    <rPh sb="1" eb="2">
      <t>コ</t>
    </rPh>
    <rPh sb="3" eb="5">
      <t>シリョウ</t>
    </rPh>
    <phoneticPr fontId="1"/>
  </si>
  <si>
    <t>CP</t>
    <phoneticPr fontId="1"/>
  </si>
  <si>
    <t>TDN</t>
    <phoneticPr fontId="1"/>
  </si>
  <si>
    <t>　</t>
    <phoneticPr fontId="1"/>
  </si>
  <si>
    <t>　乳ごはん型　　：</t>
    <rPh sb="1" eb="2">
      <t>チチ</t>
    </rPh>
    <rPh sb="5" eb="6">
      <t>カタ</t>
    </rPh>
    <phoneticPr fontId="1"/>
  </si>
  <si>
    <t>　乳定食型　　　：　NR=2.5～</t>
    <rPh sb="1" eb="2">
      <t>チチ</t>
    </rPh>
    <rPh sb="2" eb="4">
      <t>テイショク</t>
    </rPh>
    <rPh sb="4" eb="5">
      <t>カタ</t>
    </rPh>
    <phoneticPr fontId="1"/>
  </si>
  <si>
    <t>　乳とんかつ型 ：</t>
    <rPh sb="1" eb="2">
      <t>チチ</t>
    </rPh>
    <rPh sb="6" eb="7">
      <t>カタ</t>
    </rPh>
    <phoneticPr fontId="1"/>
  </si>
  <si>
    <t>もみ米</t>
    <rPh sb="2" eb="3">
      <t>コメ</t>
    </rPh>
    <phoneticPr fontId="1"/>
  </si>
  <si>
    <t>DM</t>
    <phoneticPr fontId="1"/>
  </si>
  <si>
    <t>ｋｇの経産牛の場合（１日給与量）</t>
    <rPh sb="3" eb="4">
      <t>キョウ</t>
    </rPh>
    <rPh sb="4" eb="5">
      <t>サン</t>
    </rPh>
    <rPh sb="5" eb="6">
      <t>ウシ</t>
    </rPh>
    <rPh sb="7" eb="9">
      <t>バアイ</t>
    </rPh>
    <rPh sb="11" eb="12">
      <t>ニチ</t>
    </rPh>
    <rPh sb="12" eb="14">
      <t>キュウヨ</t>
    </rPh>
    <rPh sb="14" eb="15">
      <t>リョウ</t>
    </rPh>
    <phoneticPr fontId="1"/>
  </si>
  <si>
    <t>繁殖雌牛飼料給与表</t>
    <rPh sb="0" eb="2">
      <t>ハンショク</t>
    </rPh>
    <rPh sb="2" eb="3">
      <t>メス</t>
    </rPh>
    <rPh sb="3" eb="4">
      <t>ウシ</t>
    </rPh>
    <rPh sb="4" eb="6">
      <t>シリョウ</t>
    </rPh>
    <rPh sb="6" eb="8">
      <t>キュウヨ</t>
    </rPh>
    <rPh sb="8" eb="9">
      <t>ヒョウ</t>
    </rPh>
    <phoneticPr fontId="1"/>
  </si>
  <si>
    <t>チモシー一番出穂S</t>
    <rPh sb="4" eb="6">
      <t>イチバン</t>
    </rPh>
    <rPh sb="6" eb="8">
      <t>イズホ</t>
    </rPh>
    <phoneticPr fontId="1"/>
  </si>
  <si>
    <t>チモシー一番開花S</t>
    <rPh sb="4" eb="6">
      <t>イチバン</t>
    </rPh>
    <rPh sb="6" eb="8">
      <t>カイカ</t>
    </rPh>
    <phoneticPr fontId="1"/>
  </si>
  <si>
    <t>チモシー再生出穂S</t>
    <rPh sb="4" eb="6">
      <t>サイセイ</t>
    </rPh>
    <rPh sb="6" eb="7">
      <t>デ</t>
    </rPh>
    <rPh sb="7" eb="8">
      <t>ホ</t>
    </rPh>
    <phoneticPr fontId="1"/>
  </si>
  <si>
    <t>輸入ｴﾝﾊﾞｸ・ｵｰﾂﾍｲ(優秀）</t>
    <rPh sb="0" eb="2">
      <t>ユニュウ</t>
    </rPh>
    <rPh sb="14" eb="16">
      <t>ユウシュウ</t>
    </rPh>
    <phoneticPr fontId="1"/>
  </si>
  <si>
    <t>輸入ｴﾝﾊﾞｸ･ｵｰﾂﾍｲ(上品）</t>
    <rPh sb="0" eb="2">
      <t>ユニュウ</t>
    </rPh>
    <rPh sb="14" eb="15">
      <t>ウエ</t>
    </rPh>
    <rPh sb="15" eb="16">
      <t>ヒン</t>
    </rPh>
    <phoneticPr fontId="1"/>
  </si>
  <si>
    <t>輸入小麦わら</t>
    <rPh sb="0" eb="2">
      <t>ユニュウ</t>
    </rPh>
    <rPh sb="2" eb="4">
      <t>コムギ</t>
    </rPh>
    <phoneticPr fontId="1"/>
  </si>
  <si>
    <t>輸入フェスクストロー</t>
    <rPh sb="0" eb="2">
      <t>ユニュウ</t>
    </rPh>
    <phoneticPr fontId="1"/>
  </si>
  <si>
    <t>輸入オーツストロー</t>
    <rPh sb="0" eb="2">
      <t>ユニュウ</t>
    </rPh>
    <phoneticPr fontId="1"/>
  </si>
  <si>
    <t>　発育に要する栄養分として上記飼料のいずれかを給与する。</t>
    <rPh sb="1" eb="3">
      <t>ハツイク</t>
    </rPh>
    <rPh sb="4" eb="5">
      <t>ヨウ</t>
    </rPh>
    <rPh sb="7" eb="9">
      <t>エイヨウ</t>
    </rPh>
    <rPh sb="13" eb="15">
      <t>ジョウキ</t>
    </rPh>
    <rPh sb="15" eb="17">
      <t>シリョウ</t>
    </rPh>
    <rPh sb="23" eb="25">
      <t>キュウヨ</t>
    </rPh>
    <phoneticPr fontId="1"/>
  </si>
  <si>
    <t>飼養標準要求量</t>
    <rPh sb="0" eb="2">
      <t>シヨウ</t>
    </rPh>
    <rPh sb="2" eb="4">
      <t>ヒョウジュン</t>
    </rPh>
    <rPh sb="4" eb="7">
      <t>ヨウキュウリョウ</t>
    </rPh>
    <phoneticPr fontId="1"/>
  </si>
  <si>
    <t>ﾓﾈﾝｼﾝ</t>
    <phoneticPr fontId="1"/>
  </si>
  <si>
    <t>ﾒｰｶｰ</t>
    <phoneticPr fontId="1"/>
  </si>
  <si>
    <t>ｲﾀﾘｱﾝ一番開花S</t>
    <rPh sb="5" eb="7">
      <t>イチバン</t>
    </rPh>
    <rPh sb="7" eb="9">
      <t>カイカ</t>
    </rPh>
    <phoneticPr fontId="1"/>
  </si>
  <si>
    <t>ｲﾀﾘｱﾝ一番結実S</t>
    <rPh sb="5" eb="7">
      <t>イチバン</t>
    </rPh>
    <rPh sb="7" eb="9">
      <t>ケツジツ</t>
    </rPh>
    <phoneticPr fontId="1"/>
  </si>
  <si>
    <t>ｲﾀﾘｱﾝ再生出穂S</t>
    <rPh sb="5" eb="7">
      <t>サイセイ</t>
    </rPh>
    <rPh sb="7" eb="8">
      <t>デ</t>
    </rPh>
    <rPh sb="8" eb="9">
      <t>ホ</t>
    </rPh>
    <phoneticPr fontId="1"/>
  </si>
  <si>
    <t>ｲﾀﾘｱﾝ再生開花S</t>
    <rPh sb="5" eb="7">
      <t>サイセイ</t>
    </rPh>
    <rPh sb="7" eb="9">
      <t>カイカ</t>
    </rPh>
    <phoneticPr fontId="1"/>
  </si>
  <si>
    <t>ｺｰﾝｻｲﾚｰｼﾞ糊熟</t>
    <rPh sb="9" eb="10">
      <t>ノリ</t>
    </rPh>
    <rPh sb="10" eb="11">
      <t>ジュク</t>
    </rPh>
    <phoneticPr fontId="1"/>
  </si>
  <si>
    <t>ｺ-ﾝｻｲﾚｰｼﾞ黄熟</t>
    <rPh sb="9" eb="10">
      <t>キ</t>
    </rPh>
    <rPh sb="10" eb="11">
      <t>ジュク</t>
    </rPh>
    <phoneticPr fontId="1"/>
  </si>
  <si>
    <t>ｲﾀﾘｱﾝ一番出穂乾草</t>
    <rPh sb="5" eb="7">
      <t>イチバン</t>
    </rPh>
    <rPh sb="7" eb="9">
      <t>イズホ</t>
    </rPh>
    <rPh sb="9" eb="10">
      <t>カン</t>
    </rPh>
    <rPh sb="10" eb="11">
      <t>クサ</t>
    </rPh>
    <phoneticPr fontId="1"/>
  </si>
  <si>
    <t>ｲﾀﾘｱﾝ一番出穂生草</t>
    <rPh sb="5" eb="7">
      <t>イチバン</t>
    </rPh>
    <rPh sb="7" eb="9">
      <t>イズホ</t>
    </rPh>
    <rPh sb="9" eb="10">
      <t>ナマ</t>
    </rPh>
    <rPh sb="10" eb="11">
      <t>クサ</t>
    </rPh>
    <phoneticPr fontId="1"/>
  </si>
  <si>
    <t>一般ふすま</t>
    <rPh sb="0" eb="2">
      <t>イッパン</t>
    </rPh>
    <phoneticPr fontId="1"/>
  </si>
  <si>
    <t>M</t>
    <phoneticPr fontId="1"/>
  </si>
  <si>
    <t>ノーサン</t>
    <phoneticPr fontId="1"/>
  </si>
  <si>
    <t>こだわり肥育前期</t>
    <rPh sb="4" eb="6">
      <t>ヒイク</t>
    </rPh>
    <rPh sb="6" eb="8">
      <t>ゼンキ</t>
    </rPh>
    <phoneticPr fontId="1"/>
  </si>
  <si>
    <t>とうもろこし乳熟生草</t>
    <rPh sb="6" eb="7">
      <t>チチ</t>
    </rPh>
    <rPh sb="7" eb="8">
      <t>ジュク</t>
    </rPh>
    <rPh sb="8" eb="9">
      <t>ナマ</t>
    </rPh>
    <rPh sb="9" eb="10">
      <t>クサ</t>
    </rPh>
    <phoneticPr fontId="1"/>
  </si>
  <si>
    <t>とうもろこし黄熟生草</t>
    <rPh sb="6" eb="8">
      <t>オウジュク</t>
    </rPh>
    <rPh sb="8" eb="9">
      <t>ナマ</t>
    </rPh>
    <rPh sb="9" eb="10">
      <t>クサ</t>
    </rPh>
    <phoneticPr fontId="1"/>
  </si>
  <si>
    <t>ソルガム出穂生草</t>
    <rPh sb="4" eb="5">
      <t>デ</t>
    </rPh>
    <rPh sb="5" eb="6">
      <t>ホ</t>
    </rPh>
    <rPh sb="6" eb="7">
      <t>ナマ</t>
    </rPh>
    <rPh sb="7" eb="8">
      <t>クサ</t>
    </rPh>
    <phoneticPr fontId="1"/>
  </si>
  <si>
    <t>ソルガム開花生草</t>
    <rPh sb="4" eb="6">
      <t>カイカ</t>
    </rPh>
    <rPh sb="6" eb="7">
      <t>ナマ</t>
    </rPh>
    <rPh sb="7" eb="8">
      <t>クサ</t>
    </rPh>
    <phoneticPr fontId="1"/>
  </si>
  <si>
    <t>エンバク出穂生草</t>
    <rPh sb="4" eb="5">
      <t>デ</t>
    </rPh>
    <rPh sb="5" eb="6">
      <t>ホ</t>
    </rPh>
    <rPh sb="6" eb="7">
      <t>ナマ</t>
    </rPh>
    <rPh sb="7" eb="8">
      <t>クサ</t>
    </rPh>
    <phoneticPr fontId="1"/>
  </si>
  <si>
    <t>エンバク開花生草</t>
    <rPh sb="4" eb="6">
      <t>カイカ</t>
    </rPh>
    <rPh sb="6" eb="7">
      <t>ナマ</t>
    </rPh>
    <rPh sb="7" eb="8">
      <t>クサ</t>
    </rPh>
    <phoneticPr fontId="1"/>
  </si>
  <si>
    <t>イネ乳熟生草</t>
    <rPh sb="2" eb="3">
      <t>チチ</t>
    </rPh>
    <rPh sb="3" eb="4">
      <t>ジュク</t>
    </rPh>
    <rPh sb="4" eb="5">
      <t>ナマ</t>
    </rPh>
    <rPh sb="5" eb="6">
      <t>クサ</t>
    </rPh>
    <phoneticPr fontId="1"/>
  </si>
  <si>
    <t>イネ糊熟生草</t>
    <rPh sb="2" eb="3">
      <t>ノリ</t>
    </rPh>
    <rPh sb="3" eb="4">
      <t>ジュク</t>
    </rPh>
    <rPh sb="4" eb="5">
      <t>ナマ</t>
    </rPh>
    <rPh sb="5" eb="6">
      <t>クサ</t>
    </rPh>
    <phoneticPr fontId="1"/>
  </si>
  <si>
    <t>イネ完熟生草</t>
    <rPh sb="2" eb="4">
      <t>カンジュク</t>
    </rPh>
    <rPh sb="4" eb="5">
      <t>ナマ</t>
    </rPh>
    <rPh sb="5" eb="6">
      <t>クサ</t>
    </rPh>
    <phoneticPr fontId="1"/>
  </si>
  <si>
    <t>れんげ生草</t>
    <rPh sb="3" eb="4">
      <t>ナマ</t>
    </rPh>
    <rPh sb="4" eb="5">
      <t>クサ</t>
    </rPh>
    <phoneticPr fontId="1"/>
  </si>
  <si>
    <t>ｵｰﾁｬｰﾄﾞ一番出穂生草</t>
    <rPh sb="7" eb="9">
      <t>イチバン</t>
    </rPh>
    <rPh sb="9" eb="11">
      <t>イズホ</t>
    </rPh>
    <rPh sb="11" eb="12">
      <t>ナマ</t>
    </rPh>
    <rPh sb="12" eb="13">
      <t>クサ</t>
    </rPh>
    <phoneticPr fontId="1"/>
  </si>
  <si>
    <t>ｵｰﾁｬｰﾄﾞ一番開花生草</t>
    <rPh sb="7" eb="9">
      <t>イチバン</t>
    </rPh>
    <rPh sb="9" eb="11">
      <t>カイカ</t>
    </rPh>
    <rPh sb="11" eb="12">
      <t>ナマ</t>
    </rPh>
    <rPh sb="12" eb="13">
      <t>クサ</t>
    </rPh>
    <phoneticPr fontId="1"/>
  </si>
  <si>
    <t>ｵｰﾁｬｰﾄﾞ一番結実生草</t>
    <rPh sb="7" eb="9">
      <t>イチバン</t>
    </rPh>
    <rPh sb="9" eb="11">
      <t>ケツジツ</t>
    </rPh>
    <rPh sb="11" eb="12">
      <t>ナマ</t>
    </rPh>
    <rPh sb="12" eb="13">
      <t>クサ</t>
    </rPh>
    <phoneticPr fontId="1"/>
  </si>
  <si>
    <t>ｵｰﾁｬｰﾄﾞ再生出穂生草</t>
    <rPh sb="7" eb="9">
      <t>サイセイ</t>
    </rPh>
    <rPh sb="9" eb="10">
      <t>デ</t>
    </rPh>
    <rPh sb="10" eb="11">
      <t>ホ</t>
    </rPh>
    <rPh sb="11" eb="12">
      <t>ナマ</t>
    </rPh>
    <rPh sb="12" eb="13">
      <t>クサ</t>
    </rPh>
    <phoneticPr fontId="1"/>
  </si>
  <si>
    <t>ｲﾀﾘｱﾝ一番開花生草</t>
    <rPh sb="5" eb="7">
      <t>イチバン</t>
    </rPh>
    <rPh sb="7" eb="9">
      <t>カイカ</t>
    </rPh>
    <rPh sb="9" eb="10">
      <t>ナマ</t>
    </rPh>
    <rPh sb="10" eb="11">
      <t>クサ</t>
    </rPh>
    <phoneticPr fontId="1"/>
  </si>
  <si>
    <t>ｲﾀﾘｱﾝ再生出穂生草</t>
    <rPh sb="5" eb="7">
      <t>サイセイ</t>
    </rPh>
    <rPh sb="7" eb="8">
      <t>デ</t>
    </rPh>
    <rPh sb="8" eb="9">
      <t>ホ</t>
    </rPh>
    <rPh sb="9" eb="10">
      <t>ナマ</t>
    </rPh>
    <rPh sb="10" eb="11">
      <t>クサ</t>
    </rPh>
    <phoneticPr fontId="1"/>
  </si>
  <si>
    <t>ｲﾀﾘｱﾝ再生開花生草</t>
    <rPh sb="5" eb="7">
      <t>サイセイ</t>
    </rPh>
    <rPh sb="7" eb="9">
      <t>カイカ</t>
    </rPh>
    <rPh sb="9" eb="10">
      <t>ナマ</t>
    </rPh>
    <rPh sb="10" eb="11">
      <t>クサ</t>
    </rPh>
    <phoneticPr fontId="1"/>
  </si>
  <si>
    <t>ｵｰﾁｬｰﾄﾞ一番出穂S</t>
    <rPh sb="7" eb="9">
      <t>イチバン</t>
    </rPh>
    <rPh sb="9" eb="11">
      <t>イズホ</t>
    </rPh>
    <phoneticPr fontId="1"/>
  </si>
  <si>
    <t>ｵｰﾁｬｰﾄﾞ一番開花S</t>
    <rPh sb="7" eb="9">
      <t>イチバン</t>
    </rPh>
    <rPh sb="9" eb="11">
      <t>カイカ</t>
    </rPh>
    <phoneticPr fontId="1"/>
  </si>
  <si>
    <t>ｵｰﾁｬｰﾄﾞ一番結実S</t>
    <rPh sb="7" eb="9">
      <t>イチバン</t>
    </rPh>
    <rPh sb="9" eb="11">
      <t>ケツジツ</t>
    </rPh>
    <phoneticPr fontId="1"/>
  </si>
  <si>
    <t>ｵｰﾁｬｰﾄﾞ再生出穂S</t>
    <rPh sb="7" eb="9">
      <t>サイセイ</t>
    </rPh>
    <rPh sb="9" eb="10">
      <t>デ</t>
    </rPh>
    <rPh sb="10" eb="11">
      <t>ホ</t>
    </rPh>
    <phoneticPr fontId="1"/>
  </si>
  <si>
    <t>ｲﾀﾘｱﾝ一番出穂S</t>
    <rPh sb="5" eb="7">
      <t>イチバン</t>
    </rPh>
    <rPh sb="7" eb="9">
      <t>シュッスイ</t>
    </rPh>
    <phoneticPr fontId="1"/>
  </si>
  <si>
    <t>ｿﾙｶﾞﾑ子実型糊熟S</t>
    <rPh sb="5" eb="6">
      <t>コ</t>
    </rPh>
    <rPh sb="6" eb="7">
      <t>ミ</t>
    </rPh>
    <rPh sb="7" eb="8">
      <t>カタ</t>
    </rPh>
    <rPh sb="8" eb="9">
      <t>ノリ</t>
    </rPh>
    <rPh sb="9" eb="10">
      <t>ジュク</t>
    </rPh>
    <phoneticPr fontId="1"/>
  </si>
  <si>
    <t>ｿﾙｶﾞﾑ子実型黄熟S</t>
    <rPh sb="5" eb="6">
      <t>コ</t>
    </rPh>
    <rPh sb="6" eb="7">
      <t>ミ</t>
    </rPh>
    <rPh sb="7" eb="8">
      <t>カタ</t>
    </rPh>
    <rPh sb="8" eb="9">
      <t>キ</t>
    </rPh>
    <rPh sb="9" eb="10">
      <t>ジュク</t>
    </rPh>
    <phoneticPr fontId="1"/>
  </si>
  <si>
    <t>ｿﾙｶﾞﾑｿﾙｺﾞｰ型乳熟S</t>
    <rPh sb="10" eb="11">
      <t>カタ</t>
    </rPh>
    <rPh sb="11" eb="12">
      <t>チチ</t>
    </rPh>
    <rPh sb="12" eb="13">
      <t>ジュク</t>
    </rPh>
    <phoneticPr fontId="1"/>
  </si>
  <si>
    <t>エンバク糊熟S</t>
    <rPh sb="4" eb="5">
      <t>ノリ</t>
    </rPh>
    <rPh sb="5" eb="6">
      <t>ジュク</t>
    </rPh>
    <phoneticPr fontId="1"/>
  </si>
  <si>
    <t>食用イネWCS（糊熟）</t>
    <rPh sb="0" eb="2">
      <t>ショクヨウ</t>
    </rPh>
    <rPh sb="8" eb="9">
      <t>ノリ</t>
    </rPh>
    <rPh sb="9" eb="10">
      <t>ジュク</t>
    </rPh>
    <phoneticPr fontId="1"/>
  </si>
  <si>
    <t>食用イネWCS（黄熟）</t>
    <rPh sb="0" eb="2">
      <t>ショクヨウ</t>
    </rPh>
    <rPh sb="8" eb="9">
      <t>キ</t>
    </rPh>
    <rPh sb="9" eb="10">
      <t>ジュク</t>
    </rPh>
    <phoneticPr fontId="1"/>
  </si>
  <si>
    <t>飼料イネWCS（黄熟）</t>
    <rPh sb="0" eb="2">
      <t>シリョウ</t>
    </rPh>
    <rPh sb="8" eb="9">
      <t>キ</t>
    </rPh>
    <rPh sb="9" eb="10">
      <t>ジュク</t>
    </rPh>
    <phoneticPr fontId="1"/>
  </si>
  <si>
    <t>飼料イネWCS（完熟）</t>
    <rPh sb="0" eb="2">
      <t>シリョウ</t>
    </rPh>
    <rPh sb="8" eb="10">
      <t>カンジュク</t>
    </rPh>
    <phoneticPr fontId="1"/>
  </si>
  <si>
    <t>ｱﾙﾌｧﾙﾌｧﾍｲｷｭｰﾌﾞ良品</t>
    <rPh sb="14" eb="16">
      <t>リョウヒン</t>
    </rPh>
    <phoneticPr fontId="1"/>
  </si>
  <si>
    <t>ｱﾙﾌｧﾙﾌｧﾍｲｷｭｰﾌﾞ普通品</t>
    <rPh sb="14" eb="16">
      <t>フツウ</t>
    </rPh>
    <rPh sb="16" eb="17">
      <t>ヒン</t>
    </rPh>
    <phoneticPr fontId="1"/>
  </si>
  <si>
    <t>輸入ｱﾙﾌｧﾙﾌｧ乾草（優秀）</t>
    <rPh sb="0" eb="2">
      <t>ユニュウ</t>
    </rPh>
    <rPh sb="9" eb="10">
      <t>イヌイ</t>
    </rPh>
    <rPh sb="10" eb="11">
      <t>クサ</t>
    </rPh>
    <rPh sb="12" eb="14">
      <t>ユウシュウ</t>
    </rPh>
    <phoneticPr fontId="1"/>
  </si>
  <si>
    <t>ｵｰﾁｬｰﾄﾞ一番出穂乾草</t>
    <rPh sb="7" eb="9">
      <t>イチバン</t>
    </rPh>
    <rPh sb="9" eb="11">
      <t>イズホ</t>
    </rPh>
    <rPh sb="11" eb="12">
      <t>カン</t>
    </rPh>
    <rPh sb="12" eb="13">
      <t>クサ</t>
    </rPh>
    <phoneticPr fontId="1"/>
  </si>
  <si>
    <t>ｵｰﾁｬｰﾄﾞ一番開花乾草</t>
    <rPh sb="7" eb="9">
      <t>イチバン</t>
    </rPh>
    <rPh sb="9" eb="11">
      <t>カイカ</t>
    </rPh>
    <rPh sb="11" eb="12">
      <t>カン</t>
    </rPh>
    <rPh sb="12" eb="13">
      <t>クサ</t>
    </rPh>
    <phoneticPr fontId="1"/>
  </si>
  <si>
    <t>ｵｰﾁｬｰﾄﾞ一番結実乾草</t>
    <rPh sb="7" eb="9">
      <t>イチバン</t>
    </rPh>
    <rPh sb="9" eb="11">
      <t>ケツジツ</t>
    </rPh>
    <rPh sb="11" eb="12">
      <t>カン</t>
    </rPh>
    <rPh sb="12" eb="13">
      <t>クサ</t>
    </rPh>
    <phoneticPr fontId="1"/>
  </si>
  <si>
    <t>ｵｰﾁｬｰﾄﾞ再生出穂乾草</t>
    <rPh sb="7" eb="9">
      <t>サイセイ</t>
    </rPh>
    <rPh sb="9" eb="10">
      <t>デ</t>
    </rPh>
    <rPh sb="10" eb="11">
      <t>ホ</t>
    </rPh>
    <rPh sb="11" eb="12">
      <t>カン</t>
    </rPh>
    <rPh sb="12" eb="13">
      <t>クサ</t>
    </rPh>
    <phoneticPr fontId="1"/>
  </si>
  <si>
    <t>チモシー一番出穂乾草</t>
    <rPh sb="4" eb="6">
      <t>イチバン</t>
    </rPh>
    <rPh sb="6" eb="8">
      <t>イズホ</t>
    </rPh>
    <rPh sb="8" eb="9">
      <t>カン</t>
    </rPh>
    <rPh sb="9" eb="10">
      <t>クサ</t>
    </rPh>
    <phoneticPr fontId="1"/>
  </si>
  <si>
    <t>チモシー一番開花乾草</t>
    <rPh sb="4" eb="6">
      <t>イチバン</t>
    </rPh>
    <rPh sb="6" eb="8">
      <t>カイカ</t>
    </rPh>
    <rPh sb="8" eb="9">
      <t>カン</t>
    </rPh>
    <rPh sb="9" eb="10">
      <t>クサ</t>
    </rPh>
    <phoneticPr fontId="1"/>
  </si>
  <si>
    <t>チモシー再生出穂乾草</t>
    <rPh sb="4" eb="6">
      <t>サイセイ</t>
    </rPh>
    <rPh sb="6" eb="7">
      <t>デ</t>
    </rPh>
    <rPh sb="7" eb="8">
      <t>ホ</t>
    </rPh>
    <rPh sb="8" eb="9">
      <t>カン</t>
    </rPh>
    <rPh sb="9" eb="10">
      <t>クサ</t>
    </rPh>
    <phoneticPr fontId="1"/>
  </si>
  <si>
    <t>ｲﾀﾘｱﾝ一番開花乾草</t>
    <rPh sb="5" eb="7">
      <t>イチバン</t>
    </rPh>
    <rPh sb="7" eb="9">
      <t>カイカ</t>
    </rPh>
    <rPh sb="9" eb="10">
      <t>カン</t>
    </rPh>
    <rPh sb="10" eb="11">
      <t>クサ</t>
    </rPh>
    <phoneticPr fontId="1"/>
  </si>
  <si>
    <t>ｲﾀﾘｱﾝ再生出穂乾草</t>
    <rPh sb="5" eb="7">
      <t>サイセイ</t>
    </rPh>
    <rPh sb="7" eb="8">
      <t>デ</t>
    </rPh>
    <rPh sb="8" eb="9">
      <t>ホ</t>
    </rPh>
    <rPh sb="9" eb="10">
      <t>カン</t>
    </rPh>
    <rPh sb="10" eb="11">
      <t>クサ</t>
    </rPh>
    <phoneticPr fontId="1"/>
  </si>
  <si>
    <t>ｲﾀﾘｱﾝ再生開花乾草</t>
    <rPh sb="5" eb="7">
      <t>サイセイ</t>
    </rPh>
    <rPh sb="7" eb="9">
      <t>カイカ</t>
    </rPh>
    <rPh sb="9" eb="10">
      <t>カン</t>
    </rPh>
    <rPh sb="10" eb="11">
      <t>クサ</t>
    </rPh>
    <phoneticPr fontId="1"/>
  </si>
  <si>
    <t>ｽｰﾀﾞﾝ一番出穂乾草</t>
    <rPh sb="5" eb="7">
      <t>イチバン</t>
    </rPh>
    <rPh sb="7" eb="8">
      <t>デ</t>
    </rPh>
    <rPh sb="8" eb="9">
      <t>ホ</t>
    </rPh>
    <rPh sb="9" eb="10">
      <t>カン</t>
    </rPh>
    <rPh sb="10" eb="11">
      <t>クサ</t>
    </rPh>
    <phoneticPr fontId="1"/>
  </si>
  <si>
    <t>輸入ｱﾙﾌｧﾙﾌｧ乾草（上品）</t>
    <rPh sb="0" eb="2">
      <t>ユニュウ</t>
    </rPh>
    <rPh sb="9" eb="10">
      <t>イヌイ</t>
    </rPh>
    <rPh sb="10" eb="11">
      <t>クサ</t>
    </rPh>
    <rPh sb="12" eb="13">
      <t>ウエ</t>
    </rPh>
    <rPh sb="13" eb="14">
      <t>ヒン</t>
    </rPh>
    <phoneticPr fontId="1"/>
  </si>
  <si>
    <t>輸入ｱﾙﾌｧﾙﾌｧ乾草（並品）</t>
    <rPh sb="0" eb="2">
      <t>ユニュウ</t>
    </rPh>
    <rPh sb="9" eb="10">
      <t>イヌイ</t>
    </rPh>
    <rPh sb="10" eb="11">
      <t>クサ</t>
    </rPh>
    <rPh sb="12" eb="13">
      <t>ナミ</t>
    </rPh>
    <rPh sb="13" eb="14">
      <t>ヒン</t>
    </rPh>
    <phoneticPr fontId="1"/>
  </si>
  <si>
    <t>ｱﾙﾌｧﾙﾌｧﾐｰﾙｻﾝｷｭｱ（ﾙｰｻﾝﾍﾟﾚｯﾄ)</t>
    <phoneticPr fontId="1"/>
  </si>
  <si>
    <t>輸入ｽｰﾀﾞﾝｸﾞﾗｽ乾草（優秀）</t>
    <rPh sb="0" eb="2">
      <t>ユニュウ</t>
    </rPh>
    <rPh sb="11" eb="12">
      <t>（</t>
    </rPh>
    <rPh sb="12" eb="14">
      <t>ユウシュウ</t>
    </rPh>
    <rPh sb="14" eb="16">
      <t>ユウシュウ</t>
    </rPh>
    <phoneticPr fontId="1"/>
  </si>
  <si>
    <t>輸入ｽｰﾀﾞﾝｸﾞﾗｽ乾草（上品）</t>
    <rPh sb="0" eb="2">
      <t>ユニュウ</t>
    </rPh>
    <rPh sb="11" eb="13">
      <t>カンソウ</t>
    </rPh>
    <rPh sb="14" eb="15">
      <t>ウエ</t>
    </rPh>
    <rPh sb="15" eb="16">
      <t>ヒン</t>
    </rPh>
    <phoneticPr fontId="1"/>
  </si>
  <si>
    <t>輸入ｽｰﾀﾞﾝｸﾞﾗｽ乾草（並品CF&gt;35）</t>
    <rPh sb="0" eb="2">
      <t>ユニュウ</t>
    </rPh>
    <rPh sb="11" eb="13">
      <t>カンソウ</t>
    </rPh>
    <rPh sb="14" eb="15">
      <t>ナミ</t>
    </rPh>
    <rPh sb="15" eb="16">
      <t>ヒン</t>
    </rPh>
    <phoneticPr fontId="1"/>
  </si>
  <si>
    <t>輸入ｴﾝﾊﾞｸ・ｵｰﾂﾍｲ（並品CF&gt;35）</t>
    <rPh sb="0" eb="2">
      <t>ユニュウ</t>
    </rPh>
    <rPh sb="14" eb="15">
      <t>ナミ</t>
    </rPh>
    <rPh sb="15" eb="16">
      <t>ヒン</t>
    </rPh>
    <phoneticPr fontId="1"/>
  </si>
  <si>
    <t>輸入チモシー乾草(優秀）</t>
    <rPh sb="0" eb="2">
      <t>ユニュウ</t>
    </rPh>
    <rPh sb="6" eb="8">
      <t>カンソウ</t>
    </rPh>
    <rPh sb="9" eb="11">
      <t>ユウシュウ</t>
    </rPh>
    <phoneticPr fontId="1"/>
  </si>
  <si>
    <t>輸入チモシー乾草(上品）</t>
    <rPh sb="0" eb="2">
      <t>ユニュウ</t>
    </rPh>
    <rPh sb="6" eb="8">
      <t>カンソウ</t>
    </rPh>
    <rPh sb="9" eb="10">
      <t>ウエ</t>
    </rPh>
    <rPh sb="10" eb="11">
      <t>ヒン</t>
    </rPh>
    <phoneticPr fontId="1"/>
  </si>
  <si>
    <t>輸入チモシー乾草(並品）</t>
    <rPh sb="0" eb="2">
      <t>ユニュウ</t>
    </rPh>
    <rPh sb="6" eb="8">
      <t>カンソウ</t>
    </rPh>
    <rPh sb="9" eb="10">
      <t>ナミ</t>
    </rPh>
    <rPh sb="10" eb="11">
      <t>ヒン</t>
    </rPh>
    <phoneticPr fontId="1"/>
  </si>
  <si>
    <t>野草（ススキ出穂期）生草</t>
    <rPh sb="0" eb="2">
      <t>ヤソウ</t>
    </rPh>
    <rPh sb="6" eb="7">
      <t>デ</t>
    </rPh>
    <rPh sb="7" eb="8">
      <t>ホ</t>
    </rPh>
    <rPh sb="8" eb="9">
      <t>キ</t>
    </rPh>
    <rPh sb="10" eb="11">
      <t>ナマ</t>
    </rPh>
    <rPh sb="11" eb="12">
      <t>クサ</t>
    </rPh>
    <phoneticPr fontId="1"/>
  </si>
  <si>
    <t>簡易飼料計算表「かつどんくんＣＰ」</t>
    <rPh sb="0" eb="2">
      <t>カンイ</t>
    </rPh>
    <rPh sb="2" eb="4">
      <t>シリョウ</t>
    </rPh>
    <rPh sb="4" eb="6">
      <t>ケイサン</t>
    </rPh>
    <rPh sb="6" eb="7">
      <t>ヒョウ</t>
    </rPh>
    <phoneticPr fontId="1"/>
  </si>
  <si>
    <t>大豆粕</t>
    <rPh sb="0" eb="2">
      <t>ダイズ</t>
    </rPh>
    <rPh sb="2" eb="3">
      <t>カス</t>
    </rPh>
    <phoneticPr fontId="1"/>
  </si>
  <si>
    <t>飼料用玄米</t>
    <rPh sb="0" eb="2">
      <t>シリョウ</t>
    </rPh>
    <rPh sb="2" eb="3">
      <t>ヨウ</t>
    </rPh>
    <rPh sb="3" eb="5">
      <t>ゲンマイ</t>
    </rPh>
    <phoneticPr fontId="1"/>
  </si>
  <si>
    <t>日配</t>
    <rPh sb="0" eb="1">
      <t>ニチ</t>
    </rPh>
    <phoneticPr fontId="1"/>
  </si>
  <si>
    <t>繁殖</t>
    <rPh sb="0" eb="2">
      <t>ハンショク</t>
    </rPh>
    <phoneticPr fontId="1"/>
  </si>
  <si>
    <t>αミルスター</t>
    <phoneticPr fontId="1"/>
  </si>
  <si>
    <t>ﾊﾟｲﾝUPﾐﾙｽﾀｰ</t>
    <phoneticPr fontId="1"/>
  </si>
  <si>
    <t>トライプラス</t>
    <phoneticPr fontId="1"/>
  </si>
  <si>
    <t>ｵｰﾄﾘｰｽﾀｰﾀｰ</t>
    <phoneticPr fontId="1"/>
  </si>
  <si>
    <t>プレミアムスタート</t>
    <phoneticPr fontId="1"/>
  </si>
  <si>
    <t>ルーキー</t>
    <phoneticPr fontId="1"/>
  </si>
  <si>
    <t>マンナメイト</t>
    <phoneticPr fontId="1"/>
  </si>
  <si>
    <t>ロイヤルスタート</t>
    <phoneticPr fontId="1"/>
  </si>
  <si>
    <t>まことA</t>
    <phoneticPr fontId="1"/>
  </si>
  <si>
    <t>ニューメイクスター</t>
    <phoneticPr fontId="1"/>
  </si>
  <si>
    <t>全酪連</t>
    <rPh sb="0" eb="3">
      <t>ゼンラクレン</t>
    </rPh>
    <phoneticPr fontId="1"/>
  </si>
  <si>
    <t>ニュービーフスター</t>
    <phoneticPr fontId="1"/>
  </si>
  <si>
    <t>ﾊﾟｲﾝUPスターター</t>
    <phoneticPr fontId="1"/>
  </si>
  <si>
    <t>まきばのスターターMG</t>
    <phoneticPr fontId="1"/>
  </si>
  <si>
    <t>ほいくの健ちゃん</t>
    <rPh sb="4" eb="5">
      <t>ケン</t>
    </rPh>
    <phoneticPr fontId="1"/>
  </si>
  <si>
    <t>JAくみあい</t>
    <phoneticPr fontId="1"/>
  </si>
  <si>
    <t>ニューモーレットグリーン</t>
    <phoneticPr fontId="1"/>
  </si>
  <si>
    <t>H26.9～</t>
    <phoneticPr fontId="1"/>
  </si>
  <si>
    <t>母のこだわり</t>
    <rPh sb="0" eb="1">
      <t>ハハ</t>
    </rPh>
    <phoneticPr fontId="1"/>
  </si>
  <si>
    <t>ｇ．スターター</t>
    <phoneticPr fontId="1"/>
  </si>
  <si>
    <t>ｈ．配合飼料（繁殖用）</t>
    <rPh sb="2" eb="4">
      <t>ハイゴウ</t>
    </rPh>
    <rPh sb="4" eb="6">
      <t>シリョウ</t>
    </rPh>
    <rPh sb="7" eb="9">
      <t>ハンショク</t>
    </rPh>
    <rPh sb="9" eb="10">
      <t>ヨウ</t>
    </rPh>
    <phoneticPr fontId="1"/>
  </si>
  <si>
    <t>ｉ．配合飼料（子牛用）</t>
    <rPh sb="2" eb="4">
      <t>ハイゴウ</t>
    </rPh>
    <rPh sb="4" eb="6">
      <t>シリョウ</t>
    </rPh>
    <rPh sb="7" eb="9">
      <t>コウシ</t>
    </rPh>
    <rPh sb="9" eb="10">
      <t>ヨウ</t>
    </rPh>
    <phoneticPr fontId="1"/>
  </si>
  <si>
    <t>ﾘｰﾄﾞｶﾅﾘｰｸﾞﾗｽ（再生・出穂前）</t>
    <rPh sb="13" eb="15">
      <t>サイセイ</t>
    </rPh>
    <rPh sb="16" eb="18">
      <t>シュッスイ</t>
    </rPh>
    <rPh sb="18" eb="19">
      <t>マエ</t>
    </rPh>
    <phoneticPr fontId="1"/>
  </si>
  <si>
    <t>ﾉｰｻﾝ</t>
    <phoneticPr fontId="1"/>
  </si>
  <si>
    <t>繁殖</t>
    <rPh sb="0" eb="2">
      <t>ハンショク</t>
    </rPh>
    <phoneticPr fontId="1"/>
  </si>
  <si>
    <t>ﾉｰｻﾝ</t>
    <phoneticPr fontId="1"/>
  </si>
  <si>
    <t>搾乳用</t>
    <rPh sb="0" eb="2">
      <t>サクニュウ</t>
    </rPh>
    <rPh sb="2" eb="3">
      <t>ヨウ</t>
    </rPh>
    <phoneticPr fontId="1"/>
  </si>
  <si>
    <t>H27.5～</t>
    <phoneticPr fontId="1"/>
  </si>
  <si>
    <t>ノーサン</t>
    <phoneticPr fontId="1"/>
  </si>
  <si>
    <t>乾乳用</t>
    <rPh sb="0" eb="1">
      <t>カワ</t>
    </rPh>
    <rPh sb="1" eb="2">
      <t>ニュウ</t>
    </rPh>
    <rPh sb="2" eb="3">
      <t>ヨウ</t>
    </rPh>
    <phoneticPr fontId="1"/>
  </si>
  <si>
    <t>CP</t>
    <phoneticPr fontId="1"/>
  </si>
  <si>
    <t>CP（ﾀﾝﾊﾟｸ）</t>
    <phoneticPr fontId="1"/>
  </si>
  <si>
    <t>ＴＤＮ（ﾀﾝﾊﾟｸ＋炭水化物）</t>
    <rPh sb="10" eb="14">
      <t>タンスイカブツ</t>
    </rPh>
    <phoneticPr fontId="1"/>
  </si>
  <si>
    <t>ｇ</t>
    <phoneticPr fontId="1"/>
  </si>
  <si>
    <t>Ｃａ（ｶﾙｼｳﾑ）</t>
    <phoneticPr fontId="1"/>
  </si>
  <si>
    <t>ﾋﾞﾀﾐﾝＡ</t>
    <phoneticPr fontId="1"/>
  </si>
  <si>
    <t>ＩＵ</t>
    <phoneticPr fontId="1"/>
  </si>
  <si>
    <t>TDN</t>
    <phoneticPr fontId="1"/>
  </si>
  <si>
    <t>Ca</t>
    <phoneticPr fontId="1"/>
  </si>
  <si>
    <t>VA</t>
    <phoneticPr fontId="1"/>
  </si>
  <si>
    <t>14g</t>
    <phoneticPr fontId="1"/>
  </si>
  <si>
    <t>1440g</t>
    <phoneticPr fontId="1"/>
  </si>
  <si>
    <t>388g</t>
    <phoneticPr fontId="1"/>
  </si>
  <si>
    <t>10g</t>
    <phoneticPr fontId="1"/>
  </si>
  <si>
    <t>配合飼料</t>
    <rPh sb="0" eb="2">
      <t>ハイゴウ</t>
    </rPh>
    <rPh sb="2" eb="4">
      <t>シリョウ</t>
    </rPh>
    <phoneticPr fontId="1"/>
  </si>
  <si>
    <t>→</t>
    <phoneticPr fontId="1"/>
  </si>
  <si>
    <t>2kg</t>
    <phoneticPr fontId="1"/>
  </si>
  <si>
    <t>（ｶﾛﾃﾝとして53mg)</t>
    <phoneticPr fontId="1"/>
  </si>
  <si>
    <t>ﾊｯﾋﾟｰｳｲﾆﾝｸﾞ</t>
    <phoneticPr fontId="1"/>
  </si>
  <si>
    <t>日清丸紅印「女神」</t>
    <rPh sb="0" eb="2">
      <t>ニッシン</t>
    </rPh>
    <rPh sb="2" eb="4">
      <t>マルベニ</t>
    </rPh>
    <rPh sb="4" eb="5">
      <t>シルシ</t>
    </rPh>
    <rPh sb="6" eb="8">
      <t>メガミ</t>
    </rPh>
    <phoneticPr fontId="1"/>
  </si>
  <si>
    <t>日清丸紅</t>
    <rPh sb="0" eb="2">
      <t>ニッシン</t>
    </rPh>
    <rPh sb="2" eb="4">
      <t>マルベニ</t>
    </rPh>
    <phoneticPr fontId="1"/>
  </si>
  <si>
    <t>配合（よこづなづくり）</t>
    <rPh sb="0" eb="2">
      <t>ハイゴウ</t>
    </rPh>
    <phoneticPr fontId="1"/>
  </si>
  <si>
    <t>ｵｰﾙｲﾝﾜﾝ和牛繁殖</t>
    <rPh sb="7" eb="9">
      <t>ワギュウ</t>
    </rPh>
    <rPh sb="9" eb="11">
      <t>ハンショク</t>
    </rPh>
    <phoneticPr fontId="1"/>
  </si>
  <si>
    <t>こだわり肥育後期</t>
    <rPh sb="4" eb="6">
      <t>ヒイク</t>
    </rPh>
    <rPh sb="6" eb="8">
      <t>コウキ</t>
    </rPh>
    <phoneticPr fontId="1"/>
  </si>
  <si>
    <t>ー</t>
    <phoneticPr fontId="1"/>
  </si>
  <si>
    <t>ﾌﾟﾚｽﾀｰﾀｰ</t>
    <phoneticPr fontId="1"/>
  </si>
  <si>
    <t>αスターターＳ</t>
    <phoneticPr fontId="1"/>
  </si>
  <si>
    <t>ニューカーフＡ</t>
    <phoneticPr fontId="1"/>
  </si>
  <si>
    <t>日清丸紅印「繁殖用14」</t>
    <rPh sb="0" eb="2">
      <t>ニッシン</t>
    </rPh>
    <rPh sb="2" eb="4">
      <t>マルベニ</t>
    </rPh>
    <rPh sb="4" eb="5">
      <t>シルシ</t>
    </rPh>
    <rPh sb="6" eb="8">
      <t>ハンショク</t>
    </rPh>
    <rPh sb="8" eb="9">
      <t>ヨウ</t>
    </rPh>
    <phoneticPr fontId="1"/>
  </si>
  <si>
    <t>ｶｰﾌﾏﾝﾅ入りﾏﾝﾅｽﾃｯﾌﾟＳ</t>
    <rPh sb="6" eb="7">
      <t>イ</t>
    </rPh>
    <phoneticPr fontId="1"/>
  </si>
  <si>
    <t>※配合飼料の成分は頻繁に変更されますので表示票を確認して下さい。</t>
    <rPh sb="1" eb="3">
      <t>ハイゴウ</t>
    </rPh>
    <rPh sb="3" eb="5">
      <t>シリョウ</t>
    </rPh>
    <rPh sb="6" eb="8">
      <t>セイブン</t>
    </rPh>
    <rPh sb="9" eb="11">
      <t>ヒンパン</t>
    </rPh>
    <rPh sb="12" eb="14">
      <t>ヘンコウ</t>
    </rPh>
    <rPh sb="20" eb="22">
      <t>ヒョウジ</t>
    </rPh>
    <rPh sb="22" eb="23">
      <t>ヒョウ</t>
    </rPh>
    <rPh sb="24" eb="26">
      <t>カクニン</t>
    </rPh>
    <rPh sb="28" eb="29">
      <t>クダ</t>
    </rPh>
    <phoneticPr fontId="1"/>
  </si>
  <si>
    <t>すこやかファミリー</t>
    <phoneticPr fontId="1"/>
  </si>
  <si>
    <t>ｋｇの経産牛の場合（各囲みは半日給与量）</t>
    <rPh sb="3" eb="4">
      <t>キョウ</t>
    </rPh>
    <rPh sb="4" eb="5">
      <t>サン</t>
    </rPh>
    <rPh sb="5" eb="6">
      <t>ウシ</t>
    </rPh>
    <rPh sb="7" eb="9">
      <t>バアイ</t>
    </rPh>
    <rPh sb="10" eb="11">
      <t>カク</t>
    </rPh>
    <rPh sb="11" eb="12">
      <t>カコ</t>
    </rPh>
    <rPh sb="14" eb="16">
      <t>ハンニチ</t>
    </rPh>
    <rPh sb="16" eb="18">
      <t>キュウヨ</t>
    </rPh>
    <rPh sb="18" eb="19">
      <t>リョウ</t>
    </rPh>
    <phoneticPr fontId="1"/>
  </si>
  <si>
    <t>配合飼料</t>
    <rPh sb="0" eb="2">
      <t>ハイゴウ</t>
    </rPh>
    <rPh sb="2" eb="4">
      <t>シリョウ</t>
    </rPh>
    <phoneticPr fontId="1"/>
  </si>
  <si>
    <t>自然ほ育の場合</t>
    <rPh sb="0" eb="2">
      <t>シゼン</t>
    </rPh>
    <rPh sb="3" eb="4">
      <t>イク</t>
    </rPh>
    <rPh sb="5" eb="7">
      <t>バアイ</t>
    </rPh>
    <phoneticPr fontId="1"/>
  </si>
  <si>
    <t>○2産目までの育成牛は　配合飼料（CP16,TDN70）　０．６ｋｇ/回　増給しましょう。</t>
    <rPh sb="2" eb="3">
      <t>サン</t>
    </rPh>
    <rPh sb="3" eb="4">
      <t>メ</t>
    </rPh>
    <rPh sb="7" eb="9">
      <t>イクセイ</t>
    </rPh>
    <rPh sb="9" eb="10">
      <t>ウシ</t>
    </rPh>
    <rPh sb="12" eb="14">
      <t>ハイゴウ</t>
    </rPh>
    <rPh sb="14" eb="16">
      <t>シリョウ</t>
    </rPh>
    <rPh sb="35" eb="36">
      <t>カイ</t>
    </rPh>
    <rPh sb="37" eb="39">
      <t>ゾウキュウ</t>
    </rPh>
    <phoneticPr fontId="1"/>
  </si>
  <si>
    <t>くろうしの母</t>
    <rPh sb="5" eb="6">
      <t>ハハ</t>
    </rPh>
    <phoneticPr fontId="1"/>
  </si>
  <si>
    <t>アルファルファ</t>
    <phoneticPr fontId="1"/>
  </si>
  <si>
    <t>ﾍﾟﾚﾆｱﾙ一番出穂生草</t>
    <rPh sb="6" eb="8">
      <t>イチバン</t>
    </rPh>
    <rPh sb="8" eb="10">
      <t>シュッスイ</t>
    </rPh>
    <rPh sb="10" eb="11">
      <t>ナマ</t>
    </rPh>
    <rPh sb="11" eb="12">
      <t>クサ</t>
    </rPh>
    <phoneticPr fontId="1"/>
  </si>
  <si>
    <t>ﾍﾟﾚﾆｱﾙ一番開花生草</t>
    <rPh sb="6" eb="8">
      <t>イチバン</t>
    </rPh>
    <rPh sb="8" eb="10">
      <t>カイカ</t>
    </rPh>
    <rPh sb="10" eb="11">
      <t>ナマ</t>
    </rPh>
    <rPh sb="11" eb="12">
      <t>クサ</t>
    </rPh>
    <phoneticPr fontId="1"/>
  </si>
  <si>
    <t>ﾍﾟﾚﾆｱﾙ再生出穂前生草</t>
    <rPh sb="6" eb="8">
      <t>サイセイ</t>
    </rPh>
    <rPh sb="8" eb="10">
      <t>シュッスイ</t>
    </rPh>
    <rPh sb="10" eb="11">
      <t>マエ</t>
    </rPh>
    <rPh sb="11" eb="12">
      <t>ナマ</t>
    </rPh>
    <rPh sb="12" eb="13">
      <t>クサ</t>
    </rPh>
    <phoneticPr fontId="1"/>
  </si>
  <si>
    <t>ﾁﾓｼｰ一番出穂生草</t>
    <rPh sb="4" eb="6">
      <t>イチバン</t>
    </rPh>
    <rPh sb="6" eb="8">
      <t>シュッスイ</t>
    </rPh>
    <rPh sb="8" eb="9">
      <t>ナマ</t>
    </rPh>
    <rPh sb="9" eb="10">
      <t>クサ</t>
    </rPh>
    <phoneticPr fontId="1"/>
  </si>
  <si>
    <t>ﾁﾓｼｰ一番出穂前生草</t>
    <rPh sb="4" eb="6">
      <t>イチバン</t>
    </rPh>
    <rPh sb="6" eb="8">
      <t>シュッスイ</t>
    </rPh>
    <rPh sb="8" eb="9">
      <t>マエ</t>
    </rPh>
    <rPh sb="9" eb="10">
      <t>ナマ</t>
    </rPh>
    <rPh sb="10" eb="11">
      <t>クサ</t>
    </rPh>
    <phoneticPr fontId="1"/>
  </si>
  <si>
    <t>ﾁﾓｼｰ一番開花生草</t>
    <rPh sb="4" eb="6">
      <t>イチバン</t>
    </rPh>
    <rPh sb="6" eb="8">
      <t>カイカ</t>
    </rPh>
    <rPh sb="8" eb="9">
      <t>ナマ</t>
    </rPh>
    <rPh sb="9" eb="10">
      <t>クサ</t>
    </rPh>
    <phoneticPr fontId="1"/>
  </si>
  <si>
    <t>ﾁﾓｼｰ再生出穂生草</t>
    <rPh sb="4" eb="6">
      <t>サイセイ</t>
    </rPh>
    <rPh sb="6" eb="8">
      <t>シュッスイ</t>
    </rPh>
    <rPh sb="8" eb="9">
      <t>ナマ</t>
    </rPh>
    <rPh sb="9" eb="10">
      <t>クサ</t>
    </rPh>
    <phoneticPr fontId="1"/>
  </si>
  <si>
    <t>ﾁﾓｼｰ再生出穂前生草</t>
    <rPh sb="4" eb="6">
      <t>サイセイ</t>
    </rPh>
    <rPh sb="6" eb="8">
      <t>シュッスイ</t>
    </rPh>
    <rPh sb="8" eb="9">
      <t>マエ</t>
    </rPh>
    <rPh sb="9" eb="10">
      <t>ナマ</t>
    </rPh>
    <rPh sb="10" eb="11">
      <t>クサ</t>
    </rPh>
    <phoneticPr fontId="1"/>
  </si>
  <si>
    <t>日本飼養標準肉用牛（2022年版)準拠</t>
    <rPh sb="0" eb="2">
      <t>ニホン</t>
    </rPh>
    <rPh sb="2" eb="4">
      <t>シヨウ</t>
    </rPh>
    <rPh sb="4" eb="6">
      <t>ヒョウジュン</t>
    </rPh>
    <rPh sb="6" eb="8">
      <t>ニクヨウ</t>
    </rPh>
    <rPh sb="8" eb="9">
      <t>ウシ</t>
    </rPh>
    <rPh sb="14" eb="15">
      <t>ネン</t>
    </rPh>
    <rPh sb="15" eb="16">
      <t>ハン</t>
    </rPh>
    <rPh sb="17" eb="19">
      <t>ジュンキョ</t>
    </rPh>
    <phoneticPr fontId="1"/>
  </si>
  <si>
    <t>980g</t>
    <phoneticPr fontId="1"/>
  </si>
  <si>
    <t>238g</t>
    <phoneticPr fontId="1"/>
  </si>
  <si>
    <t>栄養比＝3.1</t>
    <rPh sb="0" eb="2">
      <t>エイヨウ</t>
    </rPh>
    <rPh sb="2" eb="3">
      <t>ヒ</t>
    </rPh>
    <phoneticPr fontId="1"/>
  </si>
  <si>
    <t>1.4kg</t>
    <phoneticPr fontId="1"/>
  </si>
  <si>
    <t>ｲﾄﾁｭｰ</t>
    <phoneticPr fontId="1"/>
  </si>
  <si>
    <t>シナジードライEX</t>
    <phoneticPr fontId="1"/>
  </si>
  <si>
    <t>ラクト１８</t>
    <phoneticPr fontId="1"/>
  </si>
  <si>
    <t>ＪＡﾆｭｰﾓｰｽﾀｰ17</t>
    <phoneticPr fontId="1"/>
  </si>
  <si>
    <t>レアルトライ</t>
    <phoneticPr fontId="1"/>
  </si>
  <si>
    <t>もお～ダッシュ</t>
    <phoneticPr fontId="1"/>
  </si>
  <si>
    <t>ＪＡままげんき</t>
    <phoneticPr fontId="1"/>
  </si>
  <si>
    <t>飛騨ﾌﾟﾚﾐｱﾑﾏｻﾞｰ</t>
    <rPh sb="0" eb="2">
      <t>ヒダ</t>
    </rPh>
    <phoneticPr fontId="1"/>
  </si>
  <si>
    <t>レアルママ</t>
    <phoneticPr fontId="1"/>
  </si>
  <si>
    <t>ルーキーS</t>
    <phoneticPr fontId="1"/>
  </si>
  <si>
    <t>α育成Ｍ</t>
    <rPh sb="1" eb="3">
      <t>イクセイ</t>
    </rPh>
    <phoneticPr fontId="1"/>
  </si>
  <si>
    <t>わかうし育成</t>
    <rPh sb="4" eb="6">
      <t>イクセイ</t>
    </rPh>
    <phoneticPr fontId="1"/>
  </si>
  <si>
    <t>ﾎﾞﾄﾑｱｯﾌﾟ</t>
    <phoneticPr fontId="1"/>
  </si>
  <si>
    <t>牛造りＺ</t>
    <rPh sb="0" eb="1">
      <t>ウシ</t>
    </rPh>
    <rPh sb="1" eb="2">
      <t>ズク</t>
    </rPh>
    <phoneticPr fontId="1"/>
  </si>
  <si>
    <t>ＪＡはぐくみパワー</t>
    <phoneticPr fontId="1"/>
  </si>
  <si>
    <t>きらめきＲＭ腹づくり</t>
    <rPh sb="6" eb="7">
      <t>ハラ</t>
    </rPh>
    <phoneticPr fontId="1"/>
  </si>
  <si>
    <t>ｽﾃｰｼﾞｱｯﾌﾟ</t>
    <phoneticPr fontId="1"/>
  </si>
  <si>
    <t>ＪＡひだっこ</t>
    <phoneticPr fontId="1"/>
  </si>
  <si>
    <t>もりの薫りMG</t>
    <rPh sb="3" eb="4">
      <t>カオ</t>
    </rPh>
    <phoneticPr fontId="1"/>
  </si>
  <si>
    <t>ｾｶﾝﾄﾞﾀﾞｯｼｭ</t>
    <phoneticPr fontId="1"/>
  </si>
  <si>
    <t>草原の薫り</t>
    <rPh sb="0" eb="2">
      <t>ソウゲン</t>
    </rPh>
    <rPh sb="3" eb="4">
      <t>カオ</t>
    </rPh>
    <phoneticPr fontId="1"/>
  </si>
  <si>
    <t>ﾊﾟｲﾝﾅｯﾌﾟ腹づくり</t>
    <rPh sb="8" eb="9">
      <t>ハラ</t>
    </rPh>
    <phoneticPr fontId="1"/>
  </si>
  <si>
    <t>ﾆｭｰﾔﾝｸﾞﾐｯｸｽ</t>
    <phoneticPr fontId="1"/>
  </si>
  <si>
    <t>ﾆｭｰ子牛育成</t>
    <rPh sb="3" eb="5">
      <t>コウシ</t>
    </rPh>
    <rPh sb="5" eb="7">
      <t>イクセイ</t>
    </rPh>
    <phoneticPr fontId="1"/>
  </si>
  <si>
    <t>ﾊﾟﾜｰﾋﾞｰﾌＭ</t>
    <phoneticPr fontId="1"/>
  </si>
  <si>
    <t>ぎふ乳牛配合</t>
    <rPh sb="2" eb="3">
      <t>ニュウ</t>
    </rPh>
    <rPh sb="3" eb="4">
      <t>ウシ</t>
    </rPh>
    <rPh sb="4" eb="6">
      <t>ハイゴウ</t>
    </rPh>
    <phoneticPr fontId="1"/>
  </si>
  <si>
    <t>αグロアー</t>
    <phoneticPr fontId="1"/>
  </si>
  <si>
    <t>ｵｰﾙｲﾝﾜﾝ前期</t>
    <rPh sb="7" eb="9">
      <t>ゼンキ</t>
    </rPh>
    <phoneticPr fontId="1"/>
  </si>
  <si>
    <t>ラクビーフＭ前期</t>
    <rPh sb="6" eb="8">
      <t>ゼンキ</t>
    </rPh>
    <phoneticPr fontId="1"/>
  </si>
  <si>
    <t>肥育に一番</t>
    <rPh sb="0" eb="2">
      <t>ヒイク</t>
    </rPh>
    <rPh sb="3" eb="5">
      <t>イチバン</t>
    </rPh>
    <phoneticPr fontId="1"/>
  </si>
  <si>
    <t>飛騨牛づくり</t>
    <rPh sb="0" eb="2">
      <t>ヒダ</t>
    </rPh>
    <rPh sb="2" eb="3">
      <t>ウシ</t>
    </rPh>
    <phoneticPr fontId="1"/>
  </si>
  <si>
    <t>肥育ひとすじ/きわみ</t>
    <rPh sb="0" eb="2">
      <t>ヒイク</t>
    </rPh>
    <phoneticPr fontId="1"/>
  </si>
  <si>
    <t>ﾊｲｺﾝﾌﾚｰｸｱﾙﾌｧH</t>
    <phoneticPr fontId="1"/>
  </si>
  <si>
    <t>しょうゆ粕（生）</t>
    <rPh sb="4" eb="5">
      <t>カス</t>
    </rPh>
    <rPh sb="6" eb="7">
      <t>ナマ</t>
    </rPh>
    <phoneticPr fontId="1"/>
  </si>
  <si>
    <t>しょうゆ粕（乾）</t>
    <rPh sb="4" eb="5">
      <t>カス</t>
    </rPh>
    <rPh sb="6" eb="7">
      <t>イヌイ</t>
    </rPh>
    <phoneticPr fontId="1"/>
  </si>
  <si>
    <t>酒粕（液化仕込み）</t>
    <rPh sb="0" eb="2">
      <t>サケカス</t>
    </rPh>
    <rPh sb="3" eb="5">
      <t>エキカ</t>
    </rPh>
    <rPh sb="5" eb="7">
      <t>シコ</t>
    </rPh>
    <phoneticPr fontId="1"/>
  </si>
  <si>
    <t>ｽｰﾀﾞﾝ　　　　   3.2kg</t>
    <phoneticPr fontId="1"/>
  </si>
  <si>
    <t>配合飼料　　   0.6kg</t>
    <rPh sb="0" eb="2">
      <t>ハイゴウ</t>
    </rPh>
    <rPh sb="2" eb="4">
      <t>シリョウ</t>
    </rPh>
    <phoneticPr fontId="1"/>
  </si>
  <si>
    <t>配合飼料　　　　　　　　　0.9kg</t>
    <rPh sb="0" eb="2">
      <t>ハイゴウ</t>
    </rPh>
    <rPh sb="2" eb="4">
      <t>シリョウ</t>
    </rPh>
    <phoneticPr fontId="1"/>
  </si>
  <si>
    <t>いなわら　　　2.9kg</t>
    <phoneticPr fontId="1"/>
  </si>
  <si>
    <t>飼料ｲﾈWCS（黄熟）　　  4.5kg</t>
    <rPh sb="0" eb="2">
      <t>シリョウ</t>
    </rPh>
    <rPh sb="8" eb="10">
      <t>オウジュク</t>
    </rPh>
    <phoneticPr fontId="1"/>
  </si>
  <si>
    <t>配合飼料　　　　　　　　　　1 kg</t>
    <rPh sb="0" eb="2">
      <t>ハイゴウ</t>
    </rPh>
    <rPh sb="2" eb="4">
      <t>シリョウ</t>
    </rPh>
    <phoneticPr fontId="1"/>
  </si>
  <si>
    <t>配合飼料　　 0.9kg</t>
    <rPh sb="0" eb="2">
      <t>ハイゴウ</t>
    </rPh>
    <rPh sb="2" eb="4">
      <t>シリョウ</t>
    </rPh>
    <phoneticPr fontId="1"/>
  </si>
  <si>
    <t>ﾃﾞﾝﾄｺｰﾝｻｲﾛ（黄熟） 　　6kg</t>
    <rPh sb="11" eb="13">
      <t>オウジュク</t>
    </rPh>
    <phoneticPr fontId="1"/>
  </si>
  <si>
    <t>ﾌｨｰﾄﾞﾜﾝ</t>
    <phoneticPr fontId="1"/>
  </si>
  <si>
    <t>○2産目までの育成牛は　　　　　　　　　　　　　　　　　　　　　　　　　増給しましょう。</t>
    <rPh sb="2" eb="3">
      <t>サン</t>
    </rPh>
    <rPh sb="3" eb="4">
      <t>メ</t>
    </rPh>
    <rPh sb="7" eb="9">
      <t>イクセイ</t>
    </rPh>
    <rPh sb="9" eb="10">
      <t>ウシ</t>
    </rPh>
    <rPh sb="36" eb="38">
      <t>ゾウキュウ</t>
    </rPh>
    <phoneticPr fontId="1"/>
  </si>
  <si>
    <t>ｋｇの経産牛の場合（　　日給与量）</t>
    <rPh sb="3" eb="4">
      <t>キョウ</t>
    </rPh>
    <rPh sb="4" eb="5">
      <t>サン</t>
    </rPh>
    <rPh sb="5" eb="6">
      <t>ウシ</t>
    </rPh>
    <rPh sb="7" eb="9">
      <t>バアイ</t>
    </rPh>
    <rPh sb="12" eb="13">
      <t>ヒ</t>
    </rPh>
    <rPh sb="13" eb="15">
      <t>キュウヨ</t>
    </rPh>
    <rPh sb="15" eb="16">
      <t>リョウ</t>
    </rPh>
    <phoneticPr fontId="1"/>
  </si>
  <si>
    <t>ヘイキューブ　　　　　　　0.9kg</t>
    <phoneticPr fontId="1"/>
  </si>
  <si>
    <t>ﾃﾞﾝﾄｺｰﾝｻｲﾛ（黄熟） 　　7kg</t>
    <rPh sb="11" eb="13">
      <t>オウジュク</t>
    </rPh>
    <phoneticPr fontId="1"/>
  </si>
  <si>
    <t>飼料ｲﾈWCS（黄熟）　　  5.4kg</t>
    <rPh sb="0" eb="2">
      <t>シリョウ</t>
    </rPh>
    <rPh sb="8" eb="10">
      <t>オウジュク</t>
    </rPh>
    <phoneticPr fontId="1"/>
  </si>
  <si>
    <t>ヘイキューブ　　　　　　　 1kg</t>
    <phoneticPr fontId="1"/>
  </si>
  <si>
    <t>いなわら　　　3.3kg</t>
    <phoneticPr fontId="1"/>
  </si>
  <si>
    <t>ｽｰﾀﾞﾝ　　　　   3.5kg</t>
    <phoneticPr fontId="1"/>
  </si>
  <si>
    <t>○2産目までの育成牛は　配合飼料　０．６ｋｇ/回　増給しましょう。</t>
    <rPh sb="2" eb="3">
      <t>サン</t>
    </rPh>
    <rPh sb="3" eb="4">
      <t>メ</t>
    </rPh>
    <rPh sb="7" eb="9">
      <t>イクセイ</t>
    </rPh>
    <rPh sb="9" eb="10">
      <t>ウシ</t>
    </rPh>
    <rPh sb="12" eb="14">
      <t>ハイゴウ</t>
    </rPh>
    <rPh sb="14" eb="16">
      <t>シリョウ</t>
    </rPh>
    <rPh sb="23" eb="24">
      <t>カイ</t>
    </rPh>
    <rPh sb="25" eb="27">
      <t>ゾウキュウ</t>
    </rPh>
    <phoneticPr fontId="1"/>
  </si>
  <si>
    <t>ﾍｲｷｭｰﾌﾞ　　　0.9kg</t>
    <phoneticPr fontId="1"/>
  </si>
  <si>
    <t>ﾍｲｷｭｰﾌﾞ　　　　0.6kg</t>
    <phoneticPr fontId="1"/>
  </si>
  <si>
    <t>リードヘイレージ</t>
    <phoneticPr fontId="1"/>
  </si>
  <si>
    <t>※ﾋﾞﾀﾐﾝA要求量（体重500kg）：維持期21,200IU(42.4IU/体重kg)</t>
    <rPh sb="7" eb="10">
      <t>ヨウキュウリョウ</t>
    </rPh>
    <rPh sb="11" eb="13">
      <t>タイジュウ</t>
    </rPh>
    <rPh sb="20" eb="22">
      <t>イジ</t>
    </rPh>
    <rPh sb="22" eb="23">
      <t>キ</t>
    </rPh>
    <rPh sb="39" eb="41">
      <t>タイジュウ</t>
    </rPh>
    <phoneticPr fontId="1"/>
  </si>
  <si>
    <t>　妊娠末期～授乳期は、38,000IU (76IU/体重kg)</t>
    <phoneticPr fontId="1"/>
  </si>
  <si>
    <t>野草（あぜ）生草　    　12kg</t>
    <rPh sb="0" eb="2">
      <t>ヤソウ</t>
    </rPh>
    <rPh sb="6" eb="7">
      <t>ナマ</t>
    </rPh>
    <rPh sb="7" eb="8">
      <t>クサ</t>
    </rPh>
    <phoneticPr fontId="1"/>
  </si>
  <si>
    <t>ｲﾀﾘｱﾝ1番サイロ　　　  12kg</t>
    <rPh sb="6" eb="7">
      <t>バン</t>
    </rPh>
    <phoneticPr fontId="1"/>
  </si>
  <si>
    <t>ｵｰﾁｬｰﾄﾞ（生草）　12.5kg</t>
    <rPh sb="8" eb="9">
      <t>ナマ</t>
    </rPh>
    <rPh sb="9" eb="10">
      <t>クサ</t>
    </rPh>
    <phoneticPr fontId="1"/>
  </si>
  <si>
    <t>野草（あぜ）乾草　　4kg</t>
    <rPh sb="0" eb="2">
      <t>ヤソウ</t>
    </rPh>
    <rPh sb="6" eb="8">
      <t>カンソウ</t>
    </rPh>
    <phoneticPr fontId="1"/>
  </si>
  <si>
    <t>JAままげんき</t>
    <phoneticPr fontId="1"/>
  </si>
  <si>
    <t>わかうし育成バルキー</t>
    <rPh sb="4" eb="6">
      <t>イクセイ</t>
    </rPh>
    <phoneticPr fontId="1"/>
  </si>
  <si>
    <t>ＪAままげんき</t>
    <phoneticPr fontId="1"/>
  </si>
  <si>
    <t>16.5　68.5</t>
    <phoneticPr fontId="1"/>
  </si>
  <si>
    <t>16.5  69.0</t>
    <phoneticPr fontId="1"/>
  </si>
  <si>
    <t>17.0  69.5</t>
    <phoneticPr fontId="1"/>
  </si>
  <si>
    <t>16.0  69.0</t>
    <phoneticPr fontId="1"/>
  </si>
  <si>
    <t>もーダッシュ</t>
    <phoneticPr fontId="1"/>
  </si>
  <si>
    <t>配合飼料　CP 17％,TDN 69.5%給与の場合</t>
    <rPh sb="0" eb="2">
      <t>ハイゴウ</t>
    </rPh>
    <rPh sb="2" eb="4">
      <t>シリョウ</t>
    </rPh>
    <rPh sb="21" eb="23">
      <t>キュウヨ</t>
    </rPh>
    <rPh sb="24" eb="26">
      <t>バアイ</t>
    </rPh>
    <phoneticPr fontId="1"/>
  </si>
  <si>
    <t>1.4kg/日</t>
    <rPh sb="6" eb="7">
      <t>ニチ</t>
    </rPh>
    <phoneticPr fontId="1"/>
  </si>
  <si>
    <t>３kg/日</t>
    <rPh sb="4" eb="5">
      <t>ヒ</t>
    </rPh>
    <phoneticPr fontId="1"/>
  </si>
  <si>
    <t>2.5kg</t>
    <phoneticPr fontId="1"/>
  </si>
  <si>
    <t>2kg/日</t>
    <rPh sb="4" eb="5">
      <t>ヒ</t>
    </rPh>
    <phoneticPr fontId="1"/>
  </si>
  <si>
    <t>CP  TDN</t>
    <phoneticPr fontId="1"/>
  </si>
  <si>
    <t>14.7  49.3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</si>
</sst>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00_ "/>
    <numFmt numFmtId="178" formatCode="0.0_ "/>
    <numFmt numFmtId="179" formatCode="0.0_);[Red]\(0.0\)"/>
  </numFmts>
  <fonts count="12">
    <font>
      <sz val="11"/>
      <name val="ＭＳ Ｐゴシック"/>
      <family val="3"/>
      <charset val="128"/>
    </font>
    <font>
      <sz val="6"/>
      <name val="ＭＳ Ｐゴシック"/>
      <family val="3"/>
      <charset val="128"/>
    </font>
    <font>
      <sz val="9"/>
      <name val="ＭＳ Ｐゴシック"/>
      <family val="3"/>
      <charset val="128"/>
    </font>
    <font>
      <b/>
      <u/>
      <sz val="11"/>
      <name val="ＭＳ Ｐゴシック"/>
      <family val="3"/>
      <charset val="128"/>
    </font>
    <font>
      <b/>
      <sz val="16"/>
      <name val="ＭＳ Ｐゴシック"/>
      <family val="3"/>
      <charset val="128"/>
    </font>
    <font>
      <b/>
      <sz val="16"/>
      <name val="ＪＳゴシック"/>
      <family val="3"/>
      <charset val="128"/>
    </font>
    <font>
      <b/>
      <sz val="20"/>
      <name val="ＭＳ Ｐゴシック"/>
      <family val="3"/>
      <charset val="128"/>
    </font>
    <font>
      <b/>
      <u/>
      <sz val="20"/>
      <name val="ＭＳ Ｐゴシック"/>
      <family val="3"/>
      <charset val="128"/>
    </font>
    <font>
      <b/>
      <sz val="20"/>
      <name val="ＭＳ Ｐゴシック"/>
      <family val="3"/>
      <charset val="128"/>
      <scheme val="minor"/>
    </font>
    <font>
      <b/>
      <sz val="20"/>
      <color rgb="FFFF0000"/>
      <name val="ＭＳ Ｐゴシック"/>
      <family val="3"/>
      <charset val="128"/>
    </font>
    <font>
      <b/>
      <sz val="20"/>
      <color rgb="FFFF0000"/>
      <name val="ＭＳ Ｐゴシック"/>
      <family val="3"/>
      <charset val="128"/>
      <scheme val="minor"/>
    </font>
    <font>
      <b/>
      <sz val="20"/>
      <color theme="1"/>
      <name val="ＭＳ Ｐゴシック"/>
      <family val="3"/>
      <charset val="128"/>
    </font>
  </fonts>
  <fills count="10">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26"/>
        <bgColor indexed="64"/>
      </patternFill>
    </fill>
    <fill>
      <patternFill patternType="solid">
        <fgColor indexed="47"/>
        <bgColor indexed="64"/>
      </patternFill>
    </fill>
    <fill>
      <patternFill patternType="solid">
        <fgColor indexed="52"/>
        <bgColor indexed="64"/>
      </patternFill>
    </fill>
    <fill>
      <patternFill patternType="solid">
        <fgColor rgb="FFCCFFFF"/>
        <bgColor indexed="64"/>
      </patternFill>
    </fill>
    <fill>
      <patternFill patternType="solid">
        <fgColor rgb="FFFFFF00"/>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diagonal/>
    </border>
    <border>
      <left style="thin">
        <color indexed="64"/>
      </left>
      <right/>
      <top/>
      <bottom/>
      <diagonal/>
    </border>
    <border>
      <left style="medium">
        <color indexed="64"/>
      </left>
      <right/>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63">
    <xf numFmtId="0" fontId="0" fillId="0" borderId="0" xfId="0"/>
    <xf numFmtId="0" fontId="0" fillId="0" borderId="1" xfId="0" applyBorder="1" applyAlignment="1">
      <alignment horizontal="center"/>
    </xf>
    <xf numFmtId="0" fontId="2" fillId="0" borderId="1" xfId="0" applyFont="1" applyBorder="1" applyAlignment="1">
      <alignment horizontal="right"/>
    </xf>
    <xf numFmtId="0" fontId="0" fillId="0" borderId="1" xfId="0" applyBorder="1"/>
    <xf numFmtId="0" fontId="0" fillId="0" borderId="2" xfId="0"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3" xfId="0" applyBorder="1" applyAlignment="1">
      <alignment horizontal="center" wrapText="1"/>
    </xf>
    <xf numFmtId="176" fontId="0" fillId="0" borderId="1" xfId="0" applyNumberFormat="1" applyBorder="1"/>
    <xf numFmtId="177" fontId="0" fillId="0" borderId="1" xfId="0" applyNumberFormat="1" applyBorder="1"/>
    <xf numFmtId="178" fontId="0" fillId="0" borderId="1" xfId="0" applyNumberFormat="1" applyBorder="1"/>
    <xf numFmtId="0" fontId="0" fillId="0" borderId="0" xfId="0" applyAlignment="1">
      <alignment horizontal="right"/>
    </xf>
    <xf numFmtId="0" fontId="0" fillId="0" borderId="2" xfId="0" applyBorder="1"/>
    <xf numFmtId="0" fontId="0" fillId="0" borderId="3" xfId="0" applyBorder="1"/>
    <xf numFmtId="0" fontId="0" fillId="0" borderId="4" xfId="0" applyBorder="1"/>
    <xf numFmtId="0" fontId="2" fillId="0" borderId="1" xfId="0" applyFont="1" applyBorder="1" applyAlignment="1">
      <alignment horizontal="center"/>
    </xf>
    <xf numFmtId="0" fontId="3" fillId="0" borderId="0" xfId="0" applyFont="1"/>
    <xf numFmtId="0" fontId="0" fillId="0" borderId="6" xfId="0" applyBorder="1"/>
    <xf numFmtId="0" fontId="4" fillId="0" borderId="0" xfId="0" applyFont="1"/>
    <xf numFmtId="0" fontId="4" fillId="0" borderId="7" xfId="0" applyFont="1" applyBorder="1"/>
    <xf numFmtId="0" fontId="4" fillId="0" borderId="3" xfId="0" applyFont="1" applyBorder="1"/>
    <xf numFmtId="0" fontId="4" fillId="0" borderId="4" xfId="0" applyFont="1" applyBorder="1"/>
    <xf numFmtId="0" fontId="4" fillId="0" borderId="5" xfId="0" applyFont="1" applyBorder="1"/>
    <xf numFmtId="0" fontId="4" fillId="0" borderId="8" xfId="0" applyFont="1" applyBorder="1"/>
    <xf numFmtId="0" fontId="4" fillId="0" borderId="6" xfId="0" applyFont="1" applyBorder="1"/>
    <xf numFmtId="0" fontId="0" fillId="0" borderId="1" xfId="0" applyBorder="1" applyAlignment="1">
      <alignment shrinkToFit="1"/>
    </xf>
    <xf numFmtId="0" fontId="5" fillId="0" borderId="0" xfId="0" applyFont="1"/>
    <xf numFmtId="179" fontId="0" fillId="0" borderId="1" xfId="0" applyNumberFormat="1" applyBorder="1"/>
    <xf numFmtId="179" fontId="0" fillId="0" borderId="0" xfId="0" applyNumberFormat="1"/>
    <xf numFmtId="178" fontId="0" fillId="0" borderId="0" xfId="0" applyNumberFormat="1" applyAlignment="1">
      <alignment horizontal="left"/>
    </xf>
    <xf numFmtId="0" fontId="0" fillId="0" borderId="0" xfId="0" applyAlignment="1">
      <alignment shrinkToFit="1"/>
    </xf>
    <xf numFmtId="0" fontId="0" fillId="0" borderId="1" xfId="0" applyBorder="1" applyAlignment="1">
      <alignment horizontal="center" shrinkToFit="1"/>
    </xf>
    <xf numFmtId="0" fontId="0" fillId="0" borderId="0" xfId="0" applyAlignment="1">
      <alignment horizontal="left"/>
    </xf>
    <xf numFmtId="0" fontId="0" fillId="0" borderId="9" xfId="0" applyBorder="1"/>
    <xf numFmtId="176" fontId="0" fillId="0" borderId="0" xfId="0" applyNumberFormat="1"/>
    <xf numFmtId="0" fontId="0" fillId="2" borderId="0" xfId="0" applyFill="1" applyAlignment="1">
      <alignment horizontal="left"/>
    </xf>
    <xf numFmtId="0" fontId="0" fillId="3" borderId="1" xfId="0" applyFill="1" applyBorder="1"/>
    <xf numFmtId="179" fontId="0" fillId="4" borderId="1" xfId="0" applyNumberFormat="1" applyFill="1" applyBorder="1"/>
    <xf numFmtId="57" fontId="0" fillId="0" borderId="0" xfId="0" applyNumberFormat="1"/>
    <xf numFmtId="179" fontId="0" fillId="5" borderId="1" xfId="0" applyNumberFormat="1" applyFill="1" applyBorder="1"/>
    <xf numFmtId="0" fontId="0" fillId="6" borderId="1" xfId="0" applyFill="1" applyBorder="1" applyAlignment="1">
      <alignment horizontal="center" shrinkToFit="1"/>
    </xf>
    <xf numFmtId="0" fontId="0" fillId="0" borderId="9" xfId="0" applyBorder="1" applyAlignment="1">
      <alignment horizontal="center"/>
    </xf>
    <xf numFmtId="0" fontId="0" fillId="0" borderId="1" xfId="0" applyBorder="1" applyAlignment="1">
      <alignment horizontal="right"/>
    </xf>
    <xf numFmtId="0" fontId="0" fillId="0" borderId="10" xfId="0" applyBorder="1" applyAlignment="1">
      <alignment horizontal="right"/>
    </xf>
    <xf numFmtId="0" fontId="0" fillId="0" borderId="1" xfId="0" applyBorder="1" applyAlignment="1">
      <alignment horizontal="left"/>
    </xf>
    <xf numFmtId="0" fontId="0" fillId="0" borderId="0" xfId="0" applyAlignment="1">
      <alignment horizontal="center"/>
    </xf>
    <xf numFmtId="0" fontId="4" fillId="0" borderId="0" xfId="0" applyFont="1" applyAlignment="1">
      <alignment horizontal="center" shrinkToFit="1"/>
    </xf>
    <xf numFmtId="0" fontId="6" fillId="0" borderId="0" xfId="0" applyFont="1"/>
    <xf numFmtId="0" fontId="7" fillId="0" borderId="0" xfId="0" applyFont="1"/>
    <xf numFmtId="0" fontId="6" fillId="0" borderId="12" xfId="0" applyFont="1" applyBorder="1"/>
    <xf numFmtId="0" fontId="6" fillId="0" borderId="11" xfId="0" applyFont="1" applyBorder="1"/>
    <xf numFmtId="0" fontId="6" fillId="0" borderId="13" xfId="0" applyFont="1" applyBorder="1"/>
    <xf numFmtId="0" fontId="6" fillId="0" borderId="5" xfId="0" applyFont="1" applyBorder="1"/>
    <xf numFmtId="0" fontId="6" fillId="0" borderId="14" xfId="0" applyFont="1" applyBorder="1"/>
    <xf numFmtId="0" fontId="6" fillId="0" borderId="15" xfId="0" applyFont="1" applyBorder="1"/>
    <xf numFmtId="0" fontId="6" fillId="0" borderId="5" xfId="0" applyFont="1" applyBorder="1" applyAlignment="1">
      <alignment horizontal="center"/>
    </xf>
    <xf numFmtId="0" fontId="6" fillId="0" borderId="15" xfId="0" applyFont="1" applyBorder="1" applyAlignment="1">
      <alignment horizontal="center"/>
    </xf>
    <xf numFmtId="0" fontId="6" fillId="0" borderId="0" xfId="0" applyFont="1" applyAlignment="1">
      <alignment horizontal="right"/>
    </xf>
    <xf numFmtId="0" fontId="6" fillId="0" borderId="13" xfId="0" applyFont="1" applyBorder="1" applyAlignment="1">
      <alignment horizontal="right"/>
    </xf>
    <xf numFmtId="0" fontId="6" fillId="0" borderId="15" xfId="0" applyFont="1" applyBorder="1" applyAlignment="1">
      <alignment horizontal="right"/>
    </xf>
    <xf numFmtId="0" fontId="6" fillId="0" borderId="7" xfId="0" applyFont="1" applyBorder="1"/>
    <xf numFmtId="0" fontId="6" fillId="0" borderId="8" xfId="0" applyFont="1" applyBorder="1"/>
    <xf numFmtId="0" fontId="6" fillId="0" borderId="16" xfId="0" applyFont="1" applyBorder="1"/>
    <xf numFmtId="0" fontId="6" fillId="0" borderId="6" xfId="0" applyFont="1" applyBorder="1"/>
    <xf numFmtId="0" fontId="6" fillId="0" borderId="1" xfId="0" applyFont="1" applyBorder="1"/>
    <xf numFmtId="0" fontId="6" fillId="0" borderId="17" xfId="0" applyFont="1" applyBorder="1"/>
    <xf numFmtId="0" fontId="6" fillId="0" borderId="10" xfId="0" applyFont="1" applyBorder="1"/>
    <xf numFmtId="0" fontId="6" fillId="0" borderId="3" xfId="0" applyFont="1" applyBorder="1"/>
    <xf numFmtId="0" fontId="6" fillId="0" borderId="0" xfId="0" applyFont="1" applyAlignment="1">
      <alignment horizontal="center" shrinkToFit="1"/>
    </xf>
    <xf numFmtId="0" fontId="6" fillId="0" borderId="3" xfId="0" applyFont="1" applyBorder="1" applyAlignment="1">
      <alignment horizontal="center"/>
    </xf>
    <xf numFmtId="0" fontId="6" fillId="0" borderId="0" xfId="0" applyFont="1" applyAlignment="1">
      <alignment horizontal="right" shrinkToFit="1"/>
    </xf>
    <xf numFmtId="9" fontId="6" fillId="0" borderId="0" xfId="0" applyNumberFormat="1" applyFont="1"/>
    <xf numFmtId="0" fontId="4" fillId="0" borderId="7" xfId="0" applyFont="1" applyBorder="1" applyAlignment="1">
      <alignment horizontal="center" shrinkToFit="1"/>
    </xf>
    <xf numFmtId="0" fontId="4" fillId="0" borderId="7" xfId="0" quotePrefix="1" applyFont="1" applyBorder="1" applyAlignment="1">
      <alignment horizontal="center" shrinkToFit="1"/>
    </xf>
    <xf numFmtId="0" fontId="4" fillId="0" borderId="0" xfId="0" applyFont="1" applyAlignment="1">
      <alignment shrinkToFit="1"/>
    </xf>
    <xf numFmtId="0" fontId="8" fillId="0" borderId="0" xfId="0" applyFont="1"/>
    <xf numFmtId="0" fontId="0" fillId="0" borderId="10" xfId="0" applyBorder="1" applyAlignment="1">
      <alignment horizontal="center"/>
    </xf>
    <xf numFmtId="0" fontId="0" fillId="0" borderId="18" xfId="0" applyBorder="1" applyAlignment="1">
      <alignment horizontal="center"/>
    </xf>
    <xf numFmtId="0" fontId="0" fillId="8" borderId="1" xfId="0" applyFill="1" applyBorder="1" applyAlignment="1">
      <alignment horizontal="center" shrinkToFit="1"/>
    </xf>
    <xf numFmtId="0" fontId="0" fillId="9" borderId="0" xfId="0" applyFill="1"/>
    <xf numFmtId="179" fontId="0" fillId="9" borderId="0" xfId="0" applyNumberFormat="1" applyFill="1"/>
    <xf numFmtId="0" fontId="6" fillId="0" borderId="15" xfId="0" applyFont="1" applyBorder="1" applyAlignment="1">
      <alignment shrinkToFit="1"/>
    </xf>
    <xf numFmtId="0" fontId="6" fillId="0" borderId="19" xfId="0" applyFont="1" applyBorder="1" applyAlignment="1">
      <alignment shrinkToFit="1"/>
    </xf>
    <xf numFmtId="0" fontId="9" fillId="0" borderId="0" xfId="0" applyFont="1"/>
    <xf numFmtId="0" fontId="10" fillId="0" borderId="0" xfId="0" applyFont="1"/>
    <xf numFmtId="0" fontId="11" fillId="0" borderId="8" xfId="0" applyFont="1" applyBorder="1"/>
    <xf numFmtId="0" fontId="11" fillId="0" borderId="7" xfId="0" applyFont="1" applyBorder="1"/>
    <xf numFmtId="0" fontId="4" fillId="0" borderId="0" xfId="0" quotePrefix="1" applyFont="1" applyAlignment="1">
      <alignment horizontal="center" shrinkToFit="1"/>
    </xf>
    <xf numFmtId="0" fontId="11" fillId="0" borderId="0" xfId="0" applyFont="1"/>
    <xf numFmtId="178" fontId="11" fillId="0" borderId="0" xfId="0" applyNumberFormat="1" applyFont="1"/>
    <xf numFmtId="0" fontId="11" fillId="0" borderId="0" xfId="0" applyFont="1" applyAlignment="1">
      <alignment horizontal="right" shrinkToFit="1"/>
    </xf>
    <xf numFmtId="0" fontId="6" fillId="0" borderId="21" xfId="0" applyFont="1" applyBorder="1"/>
    <xf numFmtId="0" fontId="11" fillId="0" borderId="21" xfId="0" applyFont="1" applyBorder="1"/>
    <xf numFmtId="0" fontId="11" fillId="0" borderId="17" xfId="0" applyFont="1" applyBorder="1"/>
    <xf numFmtId="178" fontId="11" fillId="0" borderId="17" xfId="0" applyNumberFormat="1" applyFont="1" applyBorder="1"/>
    <xf numFmtId="0" fontId="9" fillId="0" borderId="10" xfId="0" applyFont="1" applyBorder="1"/>
    <xf numFmtId="0" fontId="6" fillId="0" borderId="17" xfId="0" applyFont="1" applyBorder="1" applyAlignment="1">
      <alignment horizontal="center" shrinkToFit="1"/>
    </xf>
    <xf numFmtId="0" fontId="8" fillId="0" borderId="10" xfId="0" applyFont="1" applyBorder="1"/>
    <xf numFmtId="0" fontId="11" fillId="0" borderId="17" xfId="0" applyFont="1" applyBorder="1" applyAlignment="1">
      <alignment horizontal="right" shrinkToFit="1"/>
    </xf>
    <xf numFmtId="0" fontId="9" fillId="0" borderId="17" xfId="0" applyFont="1" applyBorder="1"/>
    <xf numFmtId="0" fontId="10" fillId="0" borderId="10" xfId="0" applyFont="1" applyBorder="1"/>
    <xf numFmtId="0" fontId="6" fillId="0" borderId="9" xfId="0" applyFont="1" applyBorder="1"/>
    <xf numFmtId="0" fontId="0" fillId="0" borderId="7" xfId="0" applyBorder="1"/>
    <xf numFmtId="0" fontId="6" fillId="0" borderId="9" xfId="0" applyFont="1" applyBorder="1" applyAlignment="1">
      <alignment horizontal="center" shrinkToFit="1"/>
    </xf>
    <xf numFmtId="0" fontId="6" fillId="0" borderId="11" xfId="0" applyFont="1" applyBorder="1" applyAlignment="1">
      <alignment horizontal="center" shrinkToFit="1"/>
    </xf>
    <xf numFmtId="0" fontId="11" fillId="0" borderId="7" xfId="0" applyFont="1" applyBorder="1" applyAlignment="1">
      <alignment horizontal="right" shrinkToFit="1"/>
    </xf>
    <xf numFmtId="0" fontId="6" fillId="0" borderId="6" xfId="0" applyFont="1" applyBorder="1" applyAlignment="1">
      <alignment horizontal="right" shrinkToFit="1"/>
    </xf>
    <xf numFmtId="0" fontId="6" fillId="0" borderId="9" xfId="0" applyFont="1" applyBorder="1" applyAlignment="1">
      <alignment horizontal="right" shrinkToFit="1"/>
    </xf>
    <xf numFmtId="0" fontId="6" fillId="0" borderId="11" xfId="0" applyFont="1" applyBorder="1" applyAlignment="1">
      <alignment horizontal="right" shrinkToFit="1"/>
    </xf>
    <xf numFmtId="0" fontId="4" fillId="0" borderId="7" xfId="0" applyFont="1" applyBorder="1" applyAlignment="1">
      <alignment shrinkToFit="1"/>
    </xf>
    <xf numFmtId="0" fontId="4" fillId="0" borderId="6" xfId="0" applyFont="1" applyBorder="1" applyAlignment="1">
      <alignment shrinkToFit="1"/>
    </xf>
    <xf numFmtId="0" fontId="0" fillId="3" borderId="0" xfId="0" applyFill="1"/>
    <xf numFmtId="0" fontId="0" fillId="7" borderId="1" xfId="0" applyFill="1" applyBorder="1" applyProtection="1">
      <protection locked="0"/>
    </xf>
    <xf numFmtId="0" fontId="0" fillId="3" borderId="1" xfId="0" applyFill="1" applyBorder="1" applyProtection="1">
      <protection locked="0"/>
    </xf>
    <xf numFmtId="0" fontId="0" fillId="0" borderId="1" xfId="0" applyBorder="1" applyAlignment="1" applyProtection="1">
      <alignment shrinkToFit="1"/>
      <protection locked="0"/>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9" borderId="1" xfId="0" applyFill="1" applyBorder="1" applyAlignment="1" applyProtection="1">
      <alignment shrinkToFit="1"/>
      <protection locked="0"/>
    </xf>
    <xf numFmtId="0" fontId="0" fillId="0" borderId="0" xfId="0" applyAlignment="1" applyProtection="1">
      <alignment horizontal="center"/>
      <protection locked="0"/>
    </xf>
    <xf numFmtId="0" fontId="0" fillId="0" borderId="0" xfId="0" applyProtection="1">
      <protection locked="0"/>
    </xf>
    <xf numFmtId="0" fontId="0" fillId="0" borderId="9" xfId="0" applyBorder="1" applyProtection="1">
      <protection locked="0"/>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wrapText="1"/>
    </xf>
    <xf numFmtId="0" fontId="0" fillId="0" borderId="3" xfId="0" applyBorder="1" applyAlignment="1">
      <alignment wrapText="1"/>
    </xf>
    <xf numFmtId="0" fontId="0" fillId="0" borderId="4" xfId="0" applyBorder="1" applyAlignment="1">
      <alignment wrapText="1"/>
    </xf>
    <xf numFmtId="0" fontId="2" fillId="0" borderId="14" xfId="0" applyFont="1" applyBorder="1" applyAlignment="1" applyProtection="1">
      <alignment horizontal="center"/>
      <protection locked="0"/>
    </xf>
    <xf numFmtId="0" fontId="0" fillId="0" borderId="9" xfId="0" applyBorder="1" applyAlignment="1" applyProtection="1">
      <alignment horizontal="center"/>
      <protection locked="0"/>
    </xf>
    <xf numFmtId="0" fontId="2" fillId="0" borderId="15" xfId="0" applyFont="1" applyBorder="1" applyAlignment="1" applyProtection="1">
      <alignment horizontal="center"/>
      <protection locked="0"/>
    </xf>
    <xf numFmtId="0" fontId="0" fillId="0" borderId="0" xfId="0" applyAlignment="1" applyProtection="1">
      <alignment horizontal="center"/>
      <protection locked="0"/>
    </xf>
    <xf numFmtId="0" fontId="0" fillId="0" borderId="1" xfId="0" applyBorder="1" applyAlignment="1" applyProtection="1">
      <alignment horizontal="center" shrinkToFit="1"/>
      <protection locked="0"/>
    </xf>
    <xf numFmtId="0" fontId="0" fillId="0" borderId="1" xfId="0" applyBorder="1" applyAlignment="1" applyProtection="1">
      <alignment horizontal="center"/>
      <protection locked="0"/>
    </xf>
    <xf numFmtId="0" fontId="2" fillId="0" borderId="0" xfId="0" applyFont="1" applyAlignment="1" applyProtection="1">
      <alignment horizontal="center"/>
      <protection locked="0"/>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0" fontId="0" fillId="0" borderId="8" xfId="0" applyBorder="1" applyAlignment="1">
      <alignment horizontal="center" vertical="center" textRotation="255"/>
    </xf>
    <xf numFmtId="0" fontId="2" fillId="0" borderId="8" xfId="0" applyFont="1" applyBorder="1" applyAlignment="1" applyProtection="1">
      <alignment horizontal="center"/>
      <protection locked="0"/>
    </xf>
    <xf numFmtId="0" fontId="2" fillId="0" borderId="7" xfId="0" applyFont="1" applyBorder="1" applyAlignment="1" applyProtection="1">
      <alignment horizontal="center"/>
      <protection locked="0"/>
    </xf>
    <xf numFmtId="0" fontId="0" fillId="0" borderId="21" xfId="0" applyBorder="1" applyAlignment="1" applyProtection="1">
      <alignment horizontal="center" shrinkToFit="1"/>
      <protection locked="0"/>
    </xf>
    <xf numFmtId="0" fontId="0" fillId="0" borderId="10" xfId="0" applyBorder="1" applyAlignment="1" applyProtection="1">
      <alignment horizontal="center" shrinkToFit="1"/>
      <protection locked="0"/>
    </xf>
    <xf numFmtId="0" fontId="0" fillId="0" borderId="21" xfId="0" applyBorder="1" applyAlignment="1">
      <alignment horizontal="center"/>
    </xf>
    <xf numFmtId="0" fontId="0" fillId="0" borderId="17" xfId="0" applyBorder="1" applyAlignment="1">
      <alignment horizontal="center"/>
    </xf>
    <xf numFmtId="0" fontId="0" fillId="0" borderId="1" xfId="0" applyBorder="1"/>
    <xf numFmtId="0" fontId="0" fillId="0" borderId="1" xfId="0" applyBorder="1" applyAlignment="1">
      <alignment horizontal="center"/>
    </xf>
    <xf numFmtId="0" fontId="0" fillId="0" borderId="2" xfId="0" applyBorder="1" applyAlignment="1">
      <alignment vertical="center" textRotation="255" wrapText="1"/>
    </xf>
    <xf numFmtId="0" fontId="0" fillId="0" borderId="3" xfId="0" applyBorder="1" applyAlignment="1">
      <alignment vertical="center" textRotation="255" wrapText="1"/>
    </xf>
    <xf numFmtId="0" fontId="0" fillId="0" borderId="4" xfId="0" applyBorder="1" applyAlignment="1">
      <alignment vertical="center" textRotation="255" wrapText="1"/>
    </xf>
    <xf numFmtId="0" fontId="6" fillId="0" borderId="13" xfId="0" applyFont="1" applyBorder="1" applyAlignment="1">
      <alignment horizontal="center"/>
    </xf>
    <xf numFmtId="0" fontId="6" fillId="0" borderId="5" xfId="0" applyFont="1" applyBorder="1" applyAlignment="1">
      <alignment horizontal="center"/>
    </xf>
    <xf numFmtId="0" fontId="6" fillId="0" borderId="0" xfId="0" applyFont="1" applyAlignment="1">
      <alignment horizontal="center"/>
    </xf>
    <xf numFmtId="0" fontId="6" fillId="0" borderId="0" xfId="0" applyFont="1" applyAlignment="1">
      <alignment horizontal="center" shrinkToFit="1"/>
    </xf>
    <xf numFmtId="0" fontId="6" fillId="0" borderId="17"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6" fillId="0" borderId="13" xfId="0" applyFont="1" applyBorder="1" applyAlignment="1">
      <alignment horizontal="center" shrinkToFit="1"/>
    </xf>
    <xf numFmtId="0" fontId="6" fillId="0" borderId="5" xfId="0" applyFont="1" applyBorder="1" applyAlignment="1">
      <alignment horizontal="center" shrinkToFit="1"/>
    </xf>
    <xf numFmtId="0" fontId="6" fillId="0" borderId="19" xfId="0" applyFont="1" applyBorder="1" applyAlignment="1">
      <alignment horizontal="center"/>
    </xf>
    <xf numFmtId="0" fontId="6" fillId="0" borderId="20" xfId="0" applyFont="1" applyBorder="1" applyAlignment="1">
      <alignment horizontal="center"/>
    </xf>
    <xf numFmtId="0" fontId="6" fillId="0" borderId="15" xfId="0" applyFont="1" applyBorder="1" applyAlignment="1">
      <alignment horizontal="center"/>
    </xf>
    <xf numFmtId="0" fontId="6" fillId="0" borderId="15" xfId="0" applyFont="1" applyBorder="1" applyAlignment="1">
      <alignment horizontal="center" shrinkToFit="1"/>
    </xf>
    <xf numFmtId="0" fontId="6" fillId="0" borderId="19" xfId="0" applyFont="1" applyBorder="1" applyAlignment="1">
      <alignment horizontal="center" shrinkToFit="1"/>
    </xf>
  </cellXfs>
  <cellStyles count="1">
    <cellStyle name="標準" xfId="0" builtinId="0"/>
  </cellStyles>
  <dxfs count="10">
    <dxf>
      <fill>
        <patternFill>
          <bgColor rgb="FFFFFF00"/>
        </patternFill>
      </fill>
    </dxf>
    <dxf>
      <font>
        <condense val="0"/>
        <extend val="0"/>
        <color indexed="8"/>
      </font>
      <fill>
        <patternFill patternType="none">
          <bgColor indexed="65"/>
        </patternFill>
      </fill>
    </dxf>
    <dxf>
      <font>
        <condense val="0"/>
        <extend val="0"/>
        <color auto="1"/>
      </font>
      <fill>
        <patternFill>
          <bgColor indexed="52"/>
        </patternFill>
      </fill>
    </dxf>
    <dxf>
      <fill>
        <patternFill>
          <bgColor rgb="FFFFFF00"/>
        </patternFill>
      </fill>
    </dxf>
    <dxf>
      <font>
        <condense val="0"/>
        <extend val="0"/>
        <color indexed="8"/>
      </font>
      <fill>
        <patternFill patternType="none">
          <bgColor indexed="65"/>
        </patternFill>
      </fill>
    </dxf>
    <dxf>
      <font>
        <condense val="0"/>
        <extend val="0"/>
        <color auto="1"/>
      </font>
      <fill>
        <patternFill>
          <bgColor indexed="52"/>
        </patternFill>
      </fill>
    </dxf>
    <dxf>
      <fill>
        <patternFill>
          <bgColor rgb="FFFFCC66"/>
        </patternFill>
      </fill>
    </dxf>
    <dxf>
      <fill>
        <patternFill>
          <bgColor rgb="FFFFCC66"/>
        </patternFill>
      </fill>
    </dxf>
    <dxf>
      <font>
        <condense val="0"/>
        <extend val="0"/>
        <color indexed="8"/>
      </font>
      <fill>
        <patternFill patternType="none">
          <bgColor indexed="65"/>
        </patternFill>
      </fill>
    </dxf>
    <dxf>
      <font>
        <color auto="1"/>
        <name val="ＭＳ Ｐゴシック"/>
        <scheme val="none"/>
      </font>
      <fill>
        <patternFill>
          <bgColor rgb="FFFF66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3"/>
  <sheetViews>
    <sheetView tabSelected="1" topLeftCell="A15" zoomScaleNormal="100" workbookViewId="0">
      <selection activeCell="P14" sqref="P14"/>
    </sheetView>
  </sheetViews>
  <sheetFormatPr defaultRowHeight="13.2"/>
  <cols>
    <col min="1" max="1" width="2.77734375" customWidth="1"/>
    <col min="2" max="2" width="18" customWidth="1"/>
    <col min="3" max="5" width="5.6640625" customWidth="1"/>
    <col min="18" max="18" width="21.33203125" customWidth="1"/>
  </cols>
  <sheetData>
    <row r="1" spans="1:21" ht="19.2">
      <c r="A1" s="26" t="s">
        <v>220</v>
      </c>
    </row>
    <row r="2" spans="1:21" ht="12.75" customHeight="1">
      <c r="A2" s="26"/>
      <c r="K2" t="s">
        <v>301</v>
      </c>
    </row>
    <row r="3" spans="1:21">
      <c r="A3" s="16" t="s">
        <v>10</v>
      </c>
      <c r="F3" s="11" t="s">
        <v>84</v>
      </c>
      <c r="G3" s="35">
        <v>5</v>
      </c>
    </row>
    <row r="4" spans="1:21">
      <c r="F4" s="11" t="s">
        <v>9</v>
      </c>
      <c r="G4" s="29">
        <f>(G7-F7)/F7</f>
        <v>3.1515151515151514</v>
      </c>
      <c r="H4" s="11" t="s">
        <v>9</v>
      </c>
      <c r="I4" s="29">
        <f>(I7-H7)/H7</f>
        <v>2.523076923076923</v>
      </c>
      <c r="J4" s="11" t="s">
        <v>9</v>
      </c>
      <c r="K4" s="29">
        <f>(K7-J7)/J7</f>
        <v>2.3537414965986394</v>
      </c>
      <c r="L4" s="11" t="s">
        <v>9</v>
      </c>
      <c r="M4" s="29">
        <f>(M7-L7)/L7</f>
        <v>2.9936305732484074</v>
      </c>
      <c r="U4" s="34"/>
    </row>
    <row r="5" spans="1:21">
      <c r="A5" s="12"/>
      <c r="B5" s="144" t="s">
        <v>0</v>
      </c>
      <c r="C5" s="124" t="s">
        <v>73</v>
      </c>
      <c r="D5" s="124" t="s">
        <v>4</v>
      </c>
      <c r="E5" s="4"/>
      <c r="F5" s="131" t="s">
        <v>369</v>
      </c>
      <c r="G5" s="131"/>
      <c r="H5" s="131" t="s">
        <v>292</v>
      </c>
      <c r="I5" s="131"/>
      <c r="J5" s="140" t="s">
        <v>1</v>
      </c>
      <c r="K5" s="141"/>
      <c r="L5" s="140" t="s">
        <v>42</v>
      </c>
      <c r="M5" s="141"/>
      <c r="N5" s="121" t="s">
        <v>3</v>
      </c>
      <c r="U5" s="34"/>
    </row>
    <row r="6" spans="1:21">
      <c r="A6" s="13"/>
      <c r="B6" s="144"/>
      <c r="C6" s="125"/>
      <c r="D6" s="125"/>
      <c r="E6" s="5"/>
      <c r="F6" s="1" t="s">
        <v>131</v>
      </c>
      <c r="G6" s="1" t="s">
        <v>75</v>
      </c>
      <c r="H6" s="1" t="s">
        <v>71</v>
      </c>
      <c r="I6" s="1" t="s">
        <v>75</v>
      </c>
      <c r="J6" s="1" t="s">
        <v>71</v>
      </c>
      <c r="K6" s="1" t="s">
        <v>75</v>
      </c>
      <c r="L6" s="1" t="s">
        <v>71</v>
      </c>
      <c r="M6" s="1" t="s">
        <v>75</v>
      </c>
      <c r="N6" s="122"/>
      <c r="U6" s="34"/>
    </row>
    <row r="7" spans="1:21">
      <c r="A7" s="13"/>
      <c r="B7" s="144"/>
      <c r="C7" s="125"/>
      <c r="D7" s="125"/>
      <c r="E7" s="7" t="s">
        <v>5</v>
      </c>
      <c r="F7" s="112">
        <v>165</v>
      </c>
      <c r="G7" s="112">
        <v>685</v>
      </c>
      <c r="H7" s="113">
        <v>130</v>
      </c>
      <c r="I7" s="113">
        <v>458</v>
      </c>
      <c r="J7" s="113">
        <v>147</v>
      </c>
      <c r="K7" s="113">
        <v>493</v>
      </c>
      <c r="L7" s="113">
        <v>157</v>
      </c>
      <c r="M7" s="113">
        <v>627</v>
      </c>
      <c r="N7" s="123"/>
      <c r="U7" s="34"/>
    </row>
    <row r="8" spans="1:21">
      <c r="A8" s="14"/>
      <c r="B8" s="144"/>
      <c r="C8" s="126"/>
      <c r="D8" s="126"/>
      <c r="E8" s="6"/>
      <c r="F8" s="2" t="s">
        <v>8</v>
      </c>
      <c r="G8" s="15" t="s">
        <v>11</v>
      </c>
      <c r="H8" s="2" t="s">
        <v>8</v>
      </c>
      <c r="I8" s="15" t="s">
        <v>11</v>
      </c>
      <c r="J8" s="2" t="s">
        <v>8</v>
      </c>
      <c r="K8" s="15" t="s">
        <v>11</v>
      </c>
      <c r="L8" s="2" t="s">
        <v>8</v>
      </c>
      <c r="M8" s="15" t="s">
        <v>11</v>
      </c>
      <c r="N8" s="15" t="s">
        <v>11</v>
      </c>
      <c r="U8" s="34"/>
    </row>
    <row r="9" spans="1:21">
      <c r="A9" s="146" t="s">
        <v>6</v>
      </c>
      <c r="B9" s="114" t="s">
        <v>214</v>
      </c>
      <c r="C9" s="113">
        <v>57</v>
      </c>
      <c r="D9" s="113">
        <v>401</v>
      </c>
      <c r="E9" s="27">
        <f>(D9-C9)/C9</f>
        <v>6.0350877192982457</v>
      </c>
      <c r="F9" s="9">
        <f>($D9-(1+$G$3)*$C9)/((1+$G$3)*F$7-G$7)</f>
        <v>0.19344262295081968</v>
      </c>
      <c r="G9" s="10">
        <f>($D9+G$7*F9)/3000*100</f>
        <v>17.783606557377048</v>
      </c>
      <c r="H9" s="9">
        <f>($D9-(1+$G$3)*$C9)/((1+$G$3)*H$7-I$7)</f>
        <v>0.18322981366459629</v>
      </c>
      <c r="I9" s="10">
        <f>($D9+I$7*H9)/3000*100</f>
        <v>16.163975155279502</v>
      </c>
      <c r="J9" s="9">
        <f>($D9-(1+$G$3)*$C9)/((1+$G$3)*J$7-K$7)</f>
        <v>0.15167095115681234</v>
      </c>
      <c r="K9" s="10">
        <f>($D9+K$7*J9)/3000*100</f>
        <v>15.859125964010282</v>
      </c>
      <c r="L9" s="9">
        <f>($D9-(1+$G$3)*$C9)/((1+$G$3)*L$7-M$7)</f>
        <v>0.1873015873015873</v>
      </c>
      <c r="M9" s="10">
        <f>($D9+M$7*L9)/3000*100</f>
        <v>17.281269841269843</v>
      </c>
      <c r="N9" s="3"/>
      <c r="U9" s="34"/>
    </row>
    <row r="10" spans="1:21">
      <c r="A10" s="147"/>
      <c r="B10" s="114" t="s">
        <v>109</v>
      </c>
      <c r="C10" s="113">
        <v>47</v>
      </c>
      <c r="D10" s="113">
        <v>376</v>
      </c>
      <c r="E10" s="27">
        <f t="shared" ref="E10:E17" si="0">(D10-C10)/C10</f>
        <v>7</v>
      </c>
      <c r="F10" s="9">
        <f>($D10-(1+$G$3)*$C10)/((1+$G$3)*F$7-G$7)</f>
        <v>0.30819672131147541</v>
      </c>
      <c r="G10" s="10">
        <f>($D10+G$7*F10)/3000*100</f>
        <v>19.570491803278689</v>
      </c>
      <c r="H10" s="9">
        <f>($D10-(1+$G$3)*$C10)/((1+$G$3)*H$7-I$7)</f>
        <v>0.29192546583850931</v>
      </c>
      <c r="I10" s="10">
        <f>($D10+I$7*H10)/3000*100</f>
        <v>16.990062111801244</v>
      </c>
      <c r="J10" s="9">
        <f>($D10-(1+$G$3)*$C10)/((1+$G$3)*J$7-K$7)</f>
        <v>0.2416452442159383</v>
      </c>
      <c r="K10" s="10">
        <f>($D10+K$7*J10)/3000*100</f>
        <v>16.504370179948584</v>
      </c>
      <c r="L10" s="9">
        <f>($D10-(1+$G$3)*$C10)/((1+$G$3)*L$7-M$7)</f>
        <v>0.29841269841269841</v>
      </c>
      <c r="M10" s="10">
        <f>($D10+M$7*L10)/3000*100</f>
        <v>18.77015873015873</v>
      </c>
      <c r="N10" s="3"/>
      <c r="U10" s="34"/>
    </row>
    <row r="11" spans="1:21">
      <c r="A11" s="147"/>
      <c r="B11" s="114" t="s">
        <v>193</v>
      </c>
      <c r="C11" s="113">
        <v>23</v>
      </c>
      <c r="D11" s="113">
        <v>211</v>
      </c>
      <c r="E11" s="27">
        <f t="shared" si="0"/>
        <v>8.1739130434782616</v>
      </c>
      <c r="F11" s="9">
        <f>($D11-(1+$G$3)*$C11)/((1+$G$3)*F$7-G$7)</f>
        <v>0.23934426229508196</v>
      </c>
      <c r="G11" s="10">
        <f>($D11+G$7*F11)/3000*100</f>
        <v>12.498360655737706</v>
      </c>
      <c r="H11" s="9">
        <f>($D11-(1+$G$3)*$C11)/((1+$G$3)*H$7-I$7)</f>
        <v>0.2267080745341615</v>
      </c>
      <c r="I11" s="10">
        <f>($D11+I$7*H11)/3000*100</f>
        <v>10.4944099378882</v>
      </c>
      <c r="J11" s="9">
        <f>($D11-(1+$G$3)*$C11)/((1+$G$3)*J$7-K$7)</f>
        <v>0.18766066838046272</v>
      </c>
      <c r="K11" s="10">
        <f>($D11+K$7*J11)/3000*100</f>
        <v>10.117223650385606</v>
      </c>
      <c r="L11" s="9">
        <f>($D11-(1+$G$3)*$C11)/((1+$G$3)*L$7-M$7)</f>
        <v>0.23174603174603176</v>
      </c>
      <c r="M11" s="10">
        <f>($D11+M$7*L11)/3000*100</f>
        <v>11.876825396825396</v>
      </c>
      <c r="N11" s="3"/>
      <c r="R11" s="34"/>
    </row>
    <row r="12" spans="1:21">
      <c r="A12" s="147"/>
      <c r="B12" s="114" t="s">
        <v>158</v>
      </c>
      <c r="C12" s="113">
        <v>21</v>
      </c>
      <c r="D12" s="113">
        <v>174</v>
      </c>
      <c r="E12" s="27">
        <f t="shared" si="0"/>
        <v>7.2857142857142856</v>
      </c>
      <c r="F12" s="9">
        <f>($D12-(1+$G$3)*$C12)/((1+$G$3)*F$7-G$7)</f>
        <v>0.15737704918032788</v>
      </c>
      <c r="G12" s="10">
        <f>($D12+G$7*F12)/3000*100</f>
        <v>9.3934426229508183</v>
      </c>
      <c r="H12" s="9">
        <f>($D12-(1+$G$3)*$C12)/((1+$G$3)*H$7-I$7)</f>
        <v>0.14906832298136646</v>
      </c>
      <c r="I12" s="10">
        <f>($D12+I$7*H12)/3000*100</f>
        <v>8.0757763975155292</v>
      </c>
      <c r="J12" s="9">
        <f>($D12-(1+$G$3)*$C12)/((1+$G$3)*J$7-K$7)</f>
        <v>0.12339331619537275</v>
      </c>
      <c r="K12" s="10">
        <f>($D12+K$7*J12)/3000*100</f>
        <v>7.8277634961439597</v>
      </c>
      <c r="L12" s="9">
        <f>($D12-(1+$G$3)*$C12)/((1+$G$3)*L$7-M$7)</f>
        <v>0.15238095238095239</v>
      </c>
      <c r="M12" s="10">
        <f>($D12+M$7*L12)/3000*100</f>
        <v>8.9847619047619052</v>
      </c>
      <c r="N12" s="3"/>
      <c r="U12" s="34"/>
    </row>
    <row r="13" spans="1:21">
      <c r="A13" s="148"/>
      <c r="B13" s="114" t="s">
        <v>147</v>
      </c>
      <c r="C13" s="113">
        <v>51</v>
      </c>
      <c r="D13" s="113">
        <v>485</v>
      </c>
      <c r="E13" s="27">
        <f>(D13-C13)/C13</f>
        <v>8.5098039215686274</v>
      </c>
      <c r="F13" s="9">
        <f>($D13-(1+$G$3)*$C13)/((1+$G$3)*F$7-G$7)</f>
        <v>0.58688524590163937</v>
      </c>
      <c r="G13" s="10">
        <f>($D13+G$7*F13)/3000*100</f>
        <v>29.567213114754097</v>
      </c>
      <c r="H13" s="9">
        <f>($D13-(1+$G$3)*$C13)/((1+$G$3)*H$7-I$7)</f>
        <v>0.55590062111801242</v>
      </c>
      <c r="I13" s="10">
        <f>($D13+I$7*H13)/3000*100</f>
        <v>24.653416149068324</v>
      </c>
      <c r="J13" s="9">
        <f>($D13-(1+$G$3)*$C13)/((1+$G$3)*J$7-K$7)</f>
        <v>0.46015424164524421</v>
      </c>
      <c r="K13" s="10">
        <f>($D13+K$7*J13)/3000*100</f>
        <v>23.72853470437018</v>
      </c>
      <c r="L13" s="9">
        <f>($D13-(1+$G$3)*$C13)/((1+$G$3)*L$7-M$7)</f>
        <v>0.56825396825396823</v>
      </c>
      <c r="M13" s="10">
        <f>($D13+M$7*L13)/3000*100</f>
        <v>28.043174603174602</v>
      </c>
      <c r="N13" s="3"/>
      <c r="U13" s="34"/>
    </row>
    <row r="14" spans="1:21">
      <c r="A14" s="146" t="s">
        <v>7</v>
      </c>
      <c r="B14" s="114" t="s">
        <v>56</v>
      </c>
      <c r="C14" s="113">
        <v>27</v>
      </c>
      <c r="D14" s="113">
        <v>135</v>
      </c>
      <c r="E14" s="27">
        <f t="shared" si="0"/>
        <v>4</v>
      </c>
      <c r="F14" s="9"/>
      <c r="G14" s="10"/>
      <c r="H14" s="9"/>
      <c r="I14" s="10"/>
      <c r="J14" s="9"/>
      <c r="K14" s="10"/>
      <c r="L14" s="9"/>
      <c r="M14" s="10"/>
      <c r="N14" s="10">
        <f>$D14/3000*100</f>
        <v>4.5</v>
      </c>
      <c r="U14" s="34"/>
    </row>
    <row r="15" spans="1:21">
      <c r="A15" s="147"/>
      <c r="B15" s="114" t="s">
        <v>175</v>
      </c>
      <c r="C15" s="113">
        <v>23</v>
      </c>
      <c r="D15" s="113">
        <v>124</v>
      </c>
      <c r="E15" s="27">
        <f>(D15-C15)/C15</f>
        <v>4.3913043478260869</v>
      </c>
      <c r="F15" s="9"/>
      <c r="G15" s="10"/>
      <c r="H15" s="9"/>
      <c r="I15" s="10"/>
      <c r="J15" s="9"/>
      <c r="K15" s="10"/>
      <c r="L15" s="9"/>
      <c r="M15" s="10"/>
      <c r="N15" s="10">
        <f>$D15/3000*100</f>
        <v>4.1333333333333329</v>
      </c>
      <c r="U15" s="34"/>
    </row>
    <row r="16" spans="1:21">
      <c r="A16" s="147"/>
      <c r="B16" s="114" t="s">
        <v>153</v>
      </c>
      <c r="C16" s="113">
        <v>23</v>
      </c>
      <c r="D16" s="113">
        <v>136</v>
      </c>
      <c r="E16" s="27">
        <f>(D16-C16)/C16</f>
        <v>4.9130434782608692</v>
      </c>
      <c r="F16" s="9"/>
      <c r="G16" s="10"/>
      <c r="H16" s="9"/>
      <c r="I16" s="10"/>
      <c r="J16" s="9"/>
      <c r="K16" s="10"/>
      <c r="L16" s="9"/>
      <c r="M16" s="10"/>
      <c r="N16" s="10">
        <f>$D16/3000*100</f>
        <v>4.5333333333333332</v>
      </c>
      <c r="U16" s="34"/>
    </row>
    <row r="17" spans="1:23">
      <c r="A17" s="148"/>
      <c r="B17" s="114" t="s">
        <v>64</v>
      </c>
      <c r="C17" s="113">
        <v>85</v>
      </c>
      <c r="D17" s="113">
        <v>469</v>
      </c>
      <c r="E17" s="27">
        <f t="shared" si="0"/>
        <v>4.5176470588235293</v>
      </c>
      <c r="F17" s="9"/>
      <c r="G17" s="10"/>
      <c r="H17" s="9"/>
      <c r="I17" s="10"/>
      <c r="J17" s="9"/>
      <c r="K17" s="10"/>
      <c r="L17" s="9"/>
      <c r="M17" s="10"/>
      <c r="N17" s="10">
        <f>$D17/3000*100</f>
        <v>15.633333333333333</v>
      </c>
      <c r="U17" s="34"/>
    </row>
    <row r="18" spans="1:23">
      <c r="C18" t="s">
        <v>16</v>
      </c>
      <c r="I18" s="33" t="s">
        <v>93</v>
      </c>
      <c r="U18" s="34"/>
    </row>
    <row r="19" spans="1:23">
      <c r="C19" t="s">
        <v>98</v>
      </c>
      <c r="G19" s="11" t="s">
        <v>100</v>
      </c>
      <c r="H19" s="32">
        <f>G3</f>
        <v>5</v>
      </c>
      <c r="I19" t="s">
        <v>108</v>
      </c>
      <c r="U19" s="34"/>
    </row>
    <row r="20" spans="1:23">
      <c r="C20" t="s">
        <v>99</v>
      </c>
      <c r="G20" s="11" t="s">
        <v>102</v>
      </c>
      <c r="H20" s="32">
        <f>H19</f>
        <v>5</v>
      </c>
      <c r="I20" s="1" t="s">
        <v>13</v>
      </c>
      <c r="J20" s="1" t="s">
        <v>12</v>
      </c>
      <c r="K20" s="77" t="s">
        <v>11</v>
      </c>
      <c r="L20" s="76" t="s">
        <v>13</v>
      </c>
      <c r="M20" s="1" t="s">
        <v>12</v>
      </c>
      <c r="N20" s="1" t="s">
        <v>11</v>
      </c>
      <c r="S20" s="34"/>
    </row>
    <row r="21" spans="1:23">
      <c r="C21" t="s">
        <v>107</v>
      </c>
      <c r="G21" s="11" t="s">
        <v>101</v>
      </c>
      <c r="H21" s="32">
        <v>4</v>
      </c>
      <c r="I21" s="1">
        <v>400</v>
      </c>
      <c r="J21" s="1" t="s">
        <v>14</v>
      </c>
      <c r="K21" s="77">
        <v>93</v>
      </c>
      <c r="L21" s="76">
        <v>550</v>
      </c>
      <c r="M21" s="1" t="s">
        <v>94</v>
      </c>
      <c r="N21" s="1">
        <v>117</v>
      </c>
      <c r="S21" s="34"/>
    </row>
    <row r="22" spans="1:23">
      <c r="I22" s="1">
        <v>450</v>
      </c>
      <c r="J22" s="1" t="s">
        <v>41</v>
      </c>
      <c r="K22" s="77">
        <v>100</v>
      </c>
      <c r="L22" s="76">
        <v>600</v>
      </c>
      <c r="M22" s="1" t="s">
        <v>95</v>
      </c>
      <c r="N22" s="1">
        <v>125</v>
      </c>
      <c r="S22" s="34"/>
    </row>
    <row r="23" spans="1:23">
      <c r="I23" s="1">
        <v>500</v>
      </c>
      <c r="J23" s="1" t="s">
        <v>15</v>
      </c>
      <c r="K23" s="77">
        <v>110</v>
      </c>
      <c r="L23" s="41"/>
      <c r="M23" s="41"/>
      <c r="T23" s="34"/>
    </row>
    <row r="24" spans="1:23">
      <c r="A24" s="16" t="s">
        <v>87</v>
      </c>
      <c r="G24" t="s">
        <v>84</v>
      </c>
      <c r="H24" s="35">
        <v>3.4</v>
      </c>
      <c r="L24" s="16" t="s">
        <v>88</v>
      </c>
      <c r="U24" s="34"/>
    </row>
    <row r="25" spans="1:23">
      <c r="F25" s="11" t="s">
        <v>9</v>
      </c>
      <c r="G25" s="29">
        <f>(G28-F28)/F28</f>
        <v>2.3537414965986394</v>
      </c>
      <c r="H25" s="11" t="s">
        <v>9</v>
      </c>
      <c r="I25" s="29">
        <f>(I28-H28)/H28</f>
        <v>0.70666666666666667</v>
      </c>
      <c r="L25" s="11"/>
      <c r="M25" s="32"/>
      <c r="N25" s="11"/>
      <c r="O25" s="32"/>
      <c r="P25" s="32" t="s">
        <v>304</v>
      </c>
      <c r="U25" s="34"/>
    </row>
    <row r="26" spans="1:23">
      <c r="A26" s="12"/>
      <c r="B26" s="144" t="s">
        <v>0</v>
      </c>
      <c r="C26" s="124" t="s">
        <v>73</v>
      </c>
      <c r="D26" s="124" t="s">
        <v>4</v>
      </c>
      <c r="E26" s="4"/>
      <c r="F26" s="132" t="s">
        <v>1</v>
      </c>
      <c r="G26" s="132"/>
      <c r="H26" s="140" t="s">
        <v>221</v>
      </c>
      <c r="I26" s="141"/>
      <c r="J26" s="121" t="s">
        <v>3</v>
      </c>
      <c r="L26" s="142" t="s">
        <v>81</v>
      </c>
      <c r="M26" s="143"/>
      <c r="N26" s="143"/>
      <c r="O26" s="1" t="s">
        <v>71</v>
      </c>
      <c r="P26" s="1" t="s">
        <v>75</v>
      </c>
      <c r="Q26" t="s">
        <v>382</v>
      </c>
      <c r="U26" s="34"/>
    </row>
    <row r="27" spans="1:23">
      <c r="A27" s="13"/>
      <c r="B27" s="144"/>
      <c r="C27" s="125"/>
      <c r="D27" s="125"/>
      <c r="E27" s="5"/>
      <c r="F27" s="1" t="s">
        <v>71</v>
      </c>
      <c r="G27" s="1" t="s">
        <v>132</v>
      </c>
      <c r="H27" s="1" t="s">
        <v>71</v>
      </c>
      <c r="I27" s="1" t="s">
        <v>75</v>
      </c>
      <c r="J27" s="122"/>
      <c r="L27" s="127" t="s">
        <v>1</v>
      </c>
      <c r="M27" s="128"/>
      <c r="N27" s="120" t="s">
        <v>271</v>
      </c>
      <c r="O27" s="115">
        <v>294</v>
      </c>
      <c r="P27" s="115">
        <v>986</v>
      </c>
      <c r="Q27" t="s">
        <v>383</v>
      </c>
      <c r="U27" s="34"/>
    </row>
    <row r="28" spans="1:23">
      <c r="A28" s="13"/>
      <c r="B28" s="144"/>
      <c r="C28" s="125"/>
      <c r="D28" s="125"/>
      <c r="E28" s="7" t="s">
        <v>5</v>
      </c>
      <c r="F28" s="112">
        <v>147</v>
      </c>
      <c r="G28" s="112">
        <v>493</v>
      </c>
      <c r="H28" s="113">
        <v>450</v>
      </c>
      <c r="I28" s="113">
        <v>768</v>
      </c>
      <c r="J28" s="123"/>
      <c r="L28" s="129" t="s">
        <v>371</v>
      </c>
      <c r="M28" s="133"/>
      <c r="N28" s="119" t="s">
        <v>305</v>
      </c>
      <c r="O28" s="116">
        <v>231</v>
      </c>
      <c r="P28" s="116">
        <v>959</v>
      </c>
      <c r="Q28" t="s">
        <v>372</v>
      </c>
      <c r="U28" s="34"/>
    </row>
    <row r="29" spans="1:23">
      <c r="A29" s="14"/>
      <c r="B29" s="144"/>
      <c r="C29" s="126"/>
      <c r="D29" s="126"/>
      <c r="E29" s="6"/>
      <c r="F29" s="2" t="s">
        <v>8</v>
      </c>
      <c r="G29" s="15" t="s">
        <v>22</v>
      </c>
      <c r="H29" s="2" t="s">
        <v>8</v>
      </c>
      <c r="I29" s="15" t="s">
        <v>22</v>
      </c>
      <c r="J29" s="15" t="s">
        <v>22</v>
      </c>
      <c r="L29" s="129" t="s">
        <v>376</v>
      </c>
      <c r="M29" s="130"/>
      <c r="N29" s="119" t="s">
        <v>305</v>
      </c>
      <c r="O29" s="116">
        <v>224</v>
      </c>
      <c r="P29" s="116">
        <v>966</v>
      </c>
      <c r="Q29" t="s">
        <v>375</v>
      </c>
      <c r="U29" s="34"/>
    </row>
    <row r="30" spans="1:23" ht="13.5" customHeight="1">
      <c r="A30" s="134" t="s">
        <v>105</v>
      </c>
      <c r="B30" s="114" t="s">
        <v>194</v>
      </c>
      <c r="C30" s="113">
        <v>22</v>
      </c>
      <c r="D30" s="113">
        <v>220</v>
      </c>
      <c r="E30" s="27">
        <f t="shared" ref="E30:E38" si="1">(D30-C30)/C30</f>
        <v>9</v>
      </c>
      <c r="F30" s="9">
        <f>($D30-(1+$H$24)*$C30)/((1+$H$24)*F$28-G$28)</f>
        <v>0.80104031209362769</v>
      </c>
      <c r="G30" s="8">
        <f>($D30+G$28*F30)/360</f>
        <v>1.7080913162837734</v>
      </c>
      <c r="H30" s="9">
        <f>($D30-(1+$H$24)*$C30)/((1+$H$24)*H$28-I$28)</f>
        <v>0.10165016501650162</v>
      </c>
      <c r="I30" s="8">
        <f>($D30+I$28*H30)/360</f>
        <v>0.82796479647964782</v>
      </c>
      <c r="J30" s="3"/>
      <c r="L30" s="129" t="s">
        <v>286</v>
      </c>
      <c r="M30" s="130"/>
      <c r="N30" s="119" t="s">
        <v>305</v>
      </c>
      <c r="O30" s="116">
        <v>231</v>
      </c>
      <c r="P30" s="116">
        <v>966</v>
      </c>
      <c r="Q30" t="s">
        <v>373</v>
      </c>
      <c r="U30" s="34"/>
    </row>
    <row r="31" spans="1:23">
      <c r="A31" s="135"/>
      <c r="B31" s="114" t="s">
        <v>222</v>
      </c>
      <c r="C31" s="113">
        <v>75</v>
      </c>
      <c r="D31" s="113">
        <v>809</v>
      </c>
      <c r="E31" s="27">
        <f t="shared" si="1"/>
        <v>9.7866666666666671</v>
      </c>
      <c r="F31" s="9">
        <f>($D31-(1+$H$24)*$C31)/((1+$H$24)*F$28-G$28)</f>
        <v>3.1144343302990882</v>
      </c>
      <c r="G31" s="8">
        <f>($D31+G$28*F31)/360</f>
        <v>6.5122670134373619</v>
      </c>
      <c r="H31" s="9">
        <f>($D31-(1+$H$24)*$C31)/((1+$H$24)*H$28-I$28)</f>
        <v>0.39521452145214514</v>
      </c>
      <c r="I31" s="8">
        <f>($D31+I$28*H31)/360</f>
        <v>3.0903465346534649</v>
      </c>
      <c r="J31" s="3"/>
      <c r="L31" s="138" t="s">
        <v>291</v>
      </c>
      <c r="M31" s="139"/>
      <c r="N31" s="119" t="s">
        <v>305</v>
      </c>
      <c r="O31" s="116">
        <v>238</v>
      </c>
      <c r="P31" s="116">
        <v>959</v>
      </c>
      <c r="Q31" t="s">
        <v>374</v>
      </c>
      <c r="S31" s="133"/>
      <c r="T31" s="130"/>
      <c r="U31" s="119"/>
      <c r="V31" s="118"/>
      <c r="W31" s="118"/>
    </row>
    <row r="32" spans="1:23">
      <c r="A32" s="135"/>
      <c r="B32" s="114" t="s">
        <v>214</v>
      </c>
      <c r="C32" s="113">
        <v>57</v>
      </c>
      <c r="D32" s="113">
        <v>401</v>
      </c>
      <c r="E32" s="27">
        <f t="shared" si="1"/>
        <v>6.0350877192982457</v>
      </c>
      <c r="F32" s="9">
        <f>($D32-(1+$H$24)*$C32)/((1+$H$24)*F$28-G$28)</f>
        <v>0.97659297789336752</v>
      </c>
      <c r="G32" s="8">
        <f>($D32+G$28*F32)/360</f>
        <v>2.4512787169484169</v>
      </c>
      <c r="H32" s="9">
        <f>($D32-(1+$H$24)*$C32)/((1+$H$24)*H$28-I$28)</f>
        <v>0.12392739273927389</v>
      </c>
      <c r="I32" s="8">
        <f>($D32+I$28*H32)/360</f>
        <v>1.3782673267326733</v>
      </c>
      <c r="J32" s="3"/>
      <c r="L32" s="145" t="s">
        <v>150</v>
      </c>
      <c r="M32" s="145"/>
      <c r="N32" s="142"/>
      <c r="O32" s="1" t="s">
        <v>303</v>
      </c>
      <c r="P32" s="1" t="s">
        <v>302</v>
      </c>
      <c r="U32" s="34"/>
    </row>
    <row r="33" spans="1:21">
      <c r="A33" s="135"/>
      <c r="B33" s="114" t="s">
        <v>57</v>
      </c>
      <c r="C33" s="113">
        <v>38</v>
      </c>
      <c r="D33" s="113">
        <v>200</v>
      </c>
      <c r="E33" s="27">
        <f t="shared" si="1"/>
        <v>4.2631578947368425</v>
      </c>
      <c r="F33" s="9">
        <f>($D33-(1+$H$24)*$C33)/((1+$H$24)*F$28-G$28)</f>
        <v>0.21326397919375792</v>
      </c>
      <c r="G33" s="8">
        <f>($D33+G$28*F33)/360</f>
        <v>0.84760872706256296</v>
      </c>
      <c r="H33" s="9">
        <f>($D33-(1+$H$24)*$C33)/((1+$H$24)*H$28-I$28)</f>
        <v>2.7062706270627044E-2</v>
      </c>
      <c r="I33" s="8">
        <f>($D33+I$28*H33)/360</f>
        <v>0.61328932893289323</v>
      </c>
      <c r="J33" s="3"/>
      <c r="L33" t="s">
        <v>106</v>
      </c>
    </row>
    <row r="34" spans="1:21">
      <c r="A34" s="137"/>
      <c r="B34" s="114" t="s">
        <v>158</v>
      </c>
      <c r="C34" s="113">
        <v>21</v>
      </c>
      <c r="D34" s="113">
        <v>174</v>
      </c>
      <c r="E34" s="27">
        <f t="shared" si="1"/>
        <v>7.2857142857142856</v>
      </c>
      <c r="F34" s="9">
        <f>($D34-(1+$H$24)*$C34)/((1+$H$24)*F$28-G$28)</f>
        <v>0.53055916775032486</v>
      </c>
      <c r="G34" s="8">
        <f>($D34+G$28*F34)/360</f>
        <v>1.2099046380580838</v>
      </c>
      <c r="H34" s="9">
        <f>($D34-(1+$H$24)*$C34)/((1+$H$24)*H$28-I$28)</f>
        <v>6.7326732673267303E-2</v>
      </c>
      <c r="I34" s="8">
        <f>($D34+I$28*H34)/360</f>
        <v>0.62696369636963689</v>
      </c>
      <c r="J34" s="3"/>
      <c r="L34" t="s">
        <v>149</v>
      </c>
      <c r="P34" s="34"/>
      <c r="U34" s="34"/>
    </row>
    <row r="35" spans="1:21" ht="13.5" customHeight="1">
      <c r="A35" s="134" t="s">
        <v>104</v>
      </c>
      <c r="B35" s="117" t="s">
        <v>312</v>
      </c>
      <c r="C35" s="113">
        <v>165</v>
      </c>
      <c r="D35" s="113">
        <v>685</v>
      </c>
      <c r="E35" s="27">
        <f t="shared" si="1"/>
        <v>3.1515151515151514</v>
      </c>
      <c r="F35" s="9"/>
      <c r="G35" s="10"/>
      <c r="H35" s="9"/>
      <c r="I35" s="10"/>
      <c r="J35" s="8">
        <f>$D35/360</f>
        <v>1.9027777777777777</v>
      </c>
      <c r="U35" s="34"/>
    </row>
    <row r="36" spans="1:21">
      <c r="A36" s="135"/>
      <c r="B36" s="114" t="s">
        <v>286</v>
      </c>
      <c r="C36" s="113">
        <v>165</v>
      </c>
      <c r="D36" s="113">
        <v>690</v>
      </c>
      <c r="E36" s="27">
        <f t="shared" si="1"/>
        <v>3.1818181818181817</v>
      </c>
      <c r="F36" s="9"/>
      <c r="G36" s="10"/>
      <c r="H36" s="9"/>
      <c r="I36" s="10"/>
      <c r="J36" s="8">
        <f>$D36/360</f>
        <v>1.9166666666666667</v>
      </c>
      <c r="L36" t="s">
        <v>363</v>
      </c>
      <c r="U36" s="34"/>
    </row>
    <row r="37" spans="1:21">
      <c r="A37" s="135"/>
      <c r="B37" s="117" t="s">
        <v>161</v>
      </c>
      <c r="C37" s="113">
        <v>157</v>
      </c>
      <c r="D37" s="113">
        <v>627</v>
      </c>
      <c r="E37" s="27">
        <f t="shared" si="1"/>
        <v>2.9936305732484074</v>
      </c>
      <c r="F37" s="9"/>
      <c r="G37" s="10"/>
      <c r="H37" s="9"/>
      <c r="I37" s="10"/>
      <c r="J37" s="8">
        <f>$D37/360</f>
        <v>1.7416666666666667</v>
      </c>
      <c r="L37" t="s">
        <v>364</v>
      </c>
      <c r="U37" s="34"/>
    </row>
    <row r="38" spans="1:21">
      <c r="A38" s="136"/>
      <c r="B38" s="117" t="s">
        <v>1</v>
      </c>
      <c r="C38" s="112">
        <v>147</v>
      </c>
      <c r="D38" s="112">
        <v>493</v>
      </c>
      <c r="E38" s="27">
        <f t="shared" si="1"/>
        <v>2.3537414965986394</v>
      </c>
      <c r="F38" s="9"/>
      <c r="G38" s="10"/>
      <c r="H38" s="9"/>
      <c r="I38" s="10"/>
      <c r="J38" s="8">
        <f>$D38/360</f>
        <v>1.3694444444444445</v>
      </c>
      <c r="U38" s="34"/>
    </row>
    <row r="39" spans="1:21">
      <c r="B39" t="s">
        <v>103</v>
      </c>
      <c r="F39" t="s">
        <v>17</v>
      </c>
      <c r="U39" s="34"/>
    </row>
    <row r="40" spans="1:21">
      <c r="B40" t="s">
        <v>134</v>
      </c>
      <c r="C40" t="s">
        <v>100</v>
      </c>
      <c r="D40" s="32">
        <f>H24</f>
        <v>3.4</v>
      </c>
      <c r="F40" s="1" t="s">
        <v>19</v>
      </c>
      <c r="G40" s="1" t="s">
        <v>35</v>
      </c>
      <c r="H40" s="1" t="s">
        <v>26</v>
      </c>
      <c r="I40" s="1" t="s">
        <v>36</v>
      </c>
      <c r="J40" s="1" t="s">
        <v>27</v>
      </c>
      <c r="K40" s="1" t="s">
        <v>37</v>
      </c>
      <c r="L40" s="1" t="s">
        <v>20</v>
      </c>
      <c r="U40" s="34"/>
    </row>
    <row r="41" spans="1:21">
      <c r="B41" t="s">
        <v>135</v>
      </c>
      <c r="D41" s="32">
        <f>D40</f>
        <v>3.4</v>
      </c>
      <c r="F41" s="1" t="s">
        <v>18</v>
      </c>
      <c r="G41" s="1" t="s">
        <v>38</v>
      </c>
      <c r="H41" s="1" t="s">
        <v>39</v>
      </c>
      <c r="I41" s="1" t="s">
        <v>40</v>
      </c>
      <c r="J41" s="1" t="s">
        <v>40</v>
      </c>
      <c r="K41" s="1" t="s">
        <v>21</v>
      </c>
      <c r="L41" s="1" t="s">
        <v>21</v>
      </c>
      <c r="U41" s="34"/>
    </row>
    <row r="42" spans="1:21">
      <c r="B42" t="s">
        <v>136</v>
      </c>
      <c r="C42" t="s">
        <v>101</v>
      </c>
      <c r="D42" s="32">
        <v>2.5</v>
      </c>
      <c r="U42" s="34"/>
    </row>
    <row r="43" spans="1:21">
      <c r="D43" s="32"/>
    </row>
  </sheetData>
  <sheetProtection sheet="1"/>
  <protectedRanges>
    <protectedRange sqref="B30:D38" name="範囲4_1"/>
    <protectedRange sqref="B9:D9" name="範囲1_2"/>
    <protectedRange sqref="H24" name="範囲8"/>
    <protectedRange sqref="G3" name="範囲7"/>
    <protectedRange sqref="F5:M5" name="範囲2"/>
    <protectedRange sqref="F7:M7" name="範囲3"/>
    <protectedRange sqref="F26:I26" name="範囲5"/>
    <protectedRange sqref="F28:I28" name="範囲6"/>
    <protectedRange sqref="S31:W31 L27:P31" name="範囲9"/>
  </protectedRanges>
  <mergeCells count="26">
    <mergeCell ref="S31:T31"/>
    <mergeCell ref="A35:A38"/>
    <mergeCell ref="A30:A34"/>
    <mergeCell ref="L31:M31"/>
    <mergeCell ref="H5:I5"/>
    <mergeCell ref="J5:K5"/>
    <mergeCell ref="L5:M5"/>
    <mergeCell ref="L26:N26"/>
    <mergeCell ref="B5:B8"/>
    <mergeCell ref="H26:I26"/>
    <mergeCell ref="L32:N32"/>
    <mergeCell ref="A9:A13"/>
    <mergeCell ref="A14:A17"/>
    <mergeCell ref="B26:B29"/>
    <mergeCell ref="C26:C29"/>
    <mergeCell ref="D26:D29"/>
    <mergeCell ref="N5:N7"/>
    <mergeCell ref="J26:J28"/>
    <mergeCell ref="C5:C8"/>
    <mergeCell ref="L27:M27"/>
    <mergeCell ref="L30:M30"/>
    <mergeCell ref="F5:G5"/>
    <mergeCell ref="D5:D8"/>
    <mergeCell ref="F26:G26"/>
    <mergeCell ref="L29:M29"/>
    <mergeCell ref="L28:M28"/>
  </mergeCells>
  <phoneticPr fontId="1"/>
  <conditionalFormatting sqref="E9:E17">
    <cfRule type="cellIs" dxfId="9" priority="3" stopIfTrue="1" operator="lessThan">
      <formula>4</formula>
    </cfRule>
    <cfRule type="cellIs" dxfId="8" priority="4" stopIfTrue="1" operator="between">
      <formula>4</formula>
      <formula>$G$3</formula>
    </cfRule>
    <cfRule type="cellIs" dxfId="7" priority="5" stopIfTrue="1" operator="greaterThan">
      <formula>$G$3</formula>
    </cfRule>
  </conditionalFormatting>
  <conditionalFormatting sqref="E30:E38">
    <cfRule type="cellIs" dxfId="6" priority="1" stopIfTrue="1" operator="greaterThan">
      <formula>$D$40</formula>
    </cfRule>
    <cfRule type="cellIs" priority="2" stopIfTrue="1" operator="lessThan">
      <formula>$D$42</formula>
    </cfRule>
  </conditionalFormatting>
  <pageMargins left="0.78700000000000003" right="0.78700000000000003" top="0.98399999999999999" bottom="0.98399999999999999" header="0.51200000000000001" footer="0.51200000000000001"/>
  <pageSetup paperSize="9" scale="85" orientation="landscape" horizontalDpi="4294967293"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31"/>
  <sheetViews>
    <sheetView topLeftCell="A151" workbookViewId="0">
      <selection activeCell="C154" sqref="C154"/>
    </sheetView>
  </sheetViews>
  <sheetFormatPr defaultRowHeight="13.2"/>
  <cols>
    <col min="1" max="1" width="18.109375" customWidth="1"/>
    <col min="8" max="8" width="3.21875" customWidth="1"/>
    <col min="9" max="9" width="11.109375" customWidth="1"/>
  </cols>
  <sheetData>
    <row r="1" spans="1:9">
      <c r="A1" t="s">
        <v>127</v>
      </c>
      <c r="C1" t="s">
        <v>46</v>
      </c>
      <c r="G1" s="1" t="s">
        <v>44</v>
      </c>
      <c r="H1" s="3"/>
      <c r="I1" s="1" t="s">
        <v>67</v>
      </c>
    </row>
    <row r="2" spans="1:9">
      <c r="A2" t="s">
        <v>45</v>
      </c>
      <c r="G2" s="42" t="s">
        <v>96</v>
      </c>
      <c r="H2" s="44">
        <v>4</v>
      </c>
      <c r="I2" s="40" t="s">
        <v>68</v>
      </c>
    </row>
    <row r="3" spans="1:9">
      <c r="A3" s="1" t="s">
        <v>69</v>
      </c>
      <c r="B3" s="1" t="s">
        <v>71</v>
      </c>
      <c r="C3" s="1" t="s">
        <v>43</v>
      </c>
      <c r="D3" s="1" t="s">
        <v>44</v>
      </c>
      <c r="E3" s="1" t="s">
        <v>76</v>
      </c>
      <c r="F3" s="1" t="s">
        <v>78</v>
      </c>
      <c r="G3" s="43" t="s">
        <v>97</v>
      </c>
      <c r="H3" s="44">
        <f>計算表!G3</f>
        <v>5</v>
      </c>
      <c r="I3" s="31" t="s">
        <v>7</v>
      </c>
    </row>
    <row r="4" spans="1:9">
      <c r="A4" s="25" t="s">
        <v>175</v>
      </c>
      <c r="B4" s="36">
        <v>23</v>
      </c>
      <c r="C4" s="36">
        <v>124</v>
      </c>
      <c r="D4" s="27">
        <f t="shared" ref="D4:D30" si="0">(C4-B4)/B4</f>
        <v>4.3913043478260869</v>
      </c>
      <c r="E4" s="3">
        <v>5.3</v>
      </c>
      <c r="F4" s="3">
        <v>216</v>
      </c>
      <c r="G4" s="43">
        <f>H3</f>
        <v>5</v>
      </c>
      <c r="H4" s="44" t="s">
        <v>96</v>
      </c>
      <c r="I4" s="78" t="s">
        <v>6</v>
      </c>
    </row>
    <row r="5" spans="1:9">
      <c r="A5" s="25" t="s">
        <v>176</v>
      </c>
      <c r="B5" s="36">
        <v>24</v>
      </c>
      <c r="C5" s="36">
        <v>151</v>
      </c>
      <c r="D5" s="27">
        <f t="shared" si="0"/>
        <v>5.291666666666667</v>
      </c>
      <c r="E5" s="3"/>
      <c r="F5" s="3">
        <v>118</v>
      </c>
      <c r="G5" t="s">
        <v>70</v>
      </c>
    </row>
    <row r="6" spans="1:9">
      <c r="A6" s="25" t="s">
        <v>177</v>
      </c>
      <c r="B6" s="36">
        <v>23</v>
      </c>
      <c r="C6" s="36">
        <v>123</v>
      </c>
      <c r="D6" s="27">
        <f t="shared" si="0"/>
        <v>4.3478260869565215</v>
      </c>
      <c r="E6" s="3"/>
      <c r="F6" s="3"/>
      <c r="G6" t="s">
        <v>129</v>
      </c>
    </row>
    <row r="7" spans="1:9">
      <c r="A7" s="25" t="s">
        <v>178</v>
      </c>
      <c r="B7" s="36">
        <v>26</v>
      </c>
      <c r="C7" s="36">
        <v>128</v>
      </c>
      <c r="D7" s="27">
        <f t="shared" si="0"/>
        <v>3.9230769230769229</v>
      </c>
      <c r="E7" s="3">
        <v>3.3</v>
      </c>
      <c r="F7" s="3">
        <v>186</v>
      </c>
      <c r="G7" t="s">
        <v>128</v>
      </c>
    </row>
    <row r="8" spans="1:9">
      <c r="A8" s="25" t="s">
        <v>293</v>
      </c>
      <c r="B8" s="36">
        <v>20</v>
      </c>
      <c r="C8" s="36">
        <v>136</v>
      </c>
      <c r="D8" s="27">
        <f t="shared" si="0"/>
        <v>5.8</v>
      </c>
      <c r="E8" s="3">
        <v>5.9</v>
      </c>
      <c r="F8" s="3">
        <v>3.3</v>
      </c>
    </row>
    <row r="9" spans="1:9">
      <c r="A9" s="25" t="s">
        <v>294</v>
      </c>
      <c r="B9" s="36">
        <v>23</v>
      </c>
      <c r="C9" s="36">
        <v>139</v>
      </c>
      <c r="D9" s="27">
        <f t="shared" si="0"/>
        <v>5.0434782608695654</v>
      </c>
      <c r="E9" s="3"/>
      <c r="F9" s="3"/>
    </row>
    <row r="10" spans="1:9">
      <c r="A10" s="25" t="s">
        <v>295</v>
      </c>
      <c r="B10" s="36">
        <v>27</v>
      </c>
      <c r="C10" s="36">
        <v>118</v>
      </c>
      <c r="D10" s="27">
        <f t="shared" si="0"/>
        <v>3.3703703703703702</v>
      </c>
      <c r="E10" s="3">
        <v>5.4</v>
      </c>
      <c r="F10" s="3">
        <v>3.8</v>
      </c>
    </row>
    <row r="11" spans="1:9">
      <c r="A11" s="25" t="s">
        <v>297</v>
      </c>
      <c r="B11" s="36">
        <v>32</v>
      </c>
      <c r="C11" s="36">
        <v>134</v>
      </c>
      <c r="D11" s="27">
        <f t="shared" si="0"/>
        <v>3.1875</v>
      </c>
      <c r="E11" s="3">
        <v>3.2</v>
      </c>
      <c r="F11" s="3">
        <v>4.2</v>
      </c>
    </row>
    <row r="12" spans="1:9">
      <c r="A12" s="25" t="s">
        <v>296</v>
      </c>
      <c r="B12" s="36">
        <v>20</v>
      </c>
      <c r="C12" s="36">
        <v>136</v>
      </c>
      <c r="D12" s="27">
        <f t="shared" si="0"/>
        <v>5.8</v>
      </c>
      <c r="E12" s="3">
        <v>2.8</v>
      </c>
      <c r="F12" s="3">
        <v>3.4</v>
      </c>
    </row>
    <row r="13" spans="1:9">
      <c r="A13" s="25" t="s">
        <v>298</v>
      </c>
      <c r="B13" s="36">
        <v>22</v>
      </c>
      <c r="C13" s="36">
        <v>151</v>
      </c>
      <c r="D13" s="27">
        <f t="shared" si="0"/>
        <v>5.8636363636363633</v>
      </c>
      <c r="E13" s="3">
        <v>2.6</v>
      </c>
      <c r="F13" s="3">
        <v>2.8</v>
      </c>
    </row>
    <row r="14" spans="1:9">
      <c r="A14" s="25" t="s">
        <v>300</v>
      </c>
      <c r="B14" s="36">
        <v>27</v>
      </c>
      <c r="C14" s="36">
        <v>121</v>
      </c>
      <c r="D14" s="27">
        <f t="shared" si="0"/>
        <v>3.4814814814814814</v>
      </c>
      <c r="E14" s="3">
        <v>2.9</v>
      </c>
      <c r="F14" s="3">
        <v>3.6</v>
      </c>
    </row>
    <row r="15" spans="1:9">
      <c r="A15" s="25" t="s">
        <v>299</v>
      </c>
      <c r="B15" s="36">
        <v>26</v>
      </c>
      <c r="C15" s="36">
        <v>144</v>
      </c>
      <c r="D15" s="27">
        <f t="shared" si="0"/>
        <v>4.5384615384615383</v>
      </c>
      <c r="E15" s="3"/>
      <c r="F15" s="3"/>
    </row>
    <row r="16" spans="1:9">
      <c r="A16" s="25" t="s">
        <v>160</v>
      </c>
      <c r="B16" s="36">
        <v>21</v>
      </c>
      <c r="C16" s="36">
        <v>106</v>
      </c>
      <c r="D16" s="27">
        <f t="shared" si="0"/>
        <v>4.0476190476190474</v>
      </c>
      <c r="E16" s="3">
        <v>5.4</v>
      </c>
      <c r="F16" s="3"/>
    </row>
    <row r="17" spans="1:6">
      <c r="A17" s="25" t="s">
        <v>179</v>
      </c>
      <c r="B17" s="36">
        <v>18</v>
      </c>
      <c r="C17" s="36">
        <v>129</v>
      </c>
      <c r="D17" s="27">
        <f t="shared" si="0"/>
        <v>6.166666666666667</v>
      </c>
      <c r="E17" s="3">
        <v>3.8</v>
      </c>
      <c r="F17" s="3"/>
    </row>
    <row r="18" spans="1:6">
      <c r="A18" s="25" t="s">
        <v>180</v>
      </c>
      <c r="B18" s="36">
        <v>23</v>
      </c>
      <c r="C18" s="36">
        <v>107</v>
      </c>
      <c r="D18" s="27">
        <f t="shared" si="0"/>
        <v>3.652173913043478</v>
      </c>
      <c r="E18" s="3">
        <v>4.7</v>
      </c>
      <c r="F18" s="3"/>
    </row>
    <row r="19" spans="1:6">
      <c r="A19" s="25" t="s">
        <v>181</v>
      </c>
      <c r="B19" s="36">
        <v>30</v>
      </c>
      <c r="C19" s="36">
        <v>127</v>
      </c>
      <c r="D19" s="27">
        <f t="shared" si="0"/>
        <v>3.2333333333333334</v>
      </c>
      <c r="E19" s="3">
        <v>5.0999999999999996</v>
      </c>
      <c r="F19" s="3"/>
    </row>
    <row r="20" spans="1:6">
      <c r="A20" s="25" t="s">
        <v>247</v>
      </c>
      <c r="B20" s="36">
        <v>30</v>
      </c>
      <c r="C20" s="36">
        <v>121</v>
      </c>
      <c r="D20" s="39">
        <f>(C20-B20)/B20</f>
        <v>3.0333333333333332</v>
      </c>
      <c r="E20" s="3"/>
      <c r="F20" s="3"/>
    </row>
    <row r="21" spans="1:6">
      <c r="A21" s="25" t="s">
        <v>165</v>
      </c>
      <c r="B21" s="36">
        <v>18</v>
      </c>
      <c r="C21" s="36">
        <v>138</v>
      </c>
      <c r="D21" s="39">
        <f t="shared" si="0"/>
        <v>6.666666666666667</v>
      </c>
      <c r="E21" s="3">
        <v>2.6</v>
      </c>
      <c r="F21" s="3"/>
    </row>
    <row r="22" spans="1:6">
      <c r="A22" s="25" t="s">
        <v>166</v>
      </c>
      <c r="B22" s="36">
        <v>21</v>
      </c>
      <c r="C22" s="36">
        <v>191</v>
      </c>
      <c r="D22" s="39">
        <f t="shared" si="0"/>
        <v>8.0952380952380949</v>
      </c>
      <c r="E22" s="3">
        <v>4.4000000000000004</v>
      </c>
      <c r="F22" s="3"/>
    </row>
    <row r="23" spans="1:6">
      <c r="A23" s="25" t="s">
        <v>167</v>
      </c>
      <c r="B23" s="36">
        <v>18</v>
      </c>
      <c r="C23" s="36">
        <v>121</v>
      </c>
      <c r="D23" s="39">
        <f t="shared" si="0"/>
        <v>5.7222222222222223</v>
      </c>
      <c r="E23" s="3">
        <v>4.2</v>
      </c>
      <c r="F23" s="3"/>
    </row>
    <row r="24" spans="1:6">
      <c r="A24" s="25" t="s">
        <v>168</v>
      </c>
      <c r="B24" s="36">
        <v>20</v>
      </c>
      <c r="C24" s="36">
        <v>128</v>
      </c>
      <c r="D24" s="39">
        <f t="shared" si="0"/>
        <v>5.4</v>
      </c>
      <c r="E24" s="3">
        <v>3.3</v>
      </c>
      <c r="F24" s="3"/>
    </row>
    <row r="25" spans="1:6">
      <c r="A25" s="25" t="s">
        <v>169</v>
      </c>
      <c r="B25" s="36">
        <v>20</v>
      </c>
      <c r="C25" s="36">
        <v>104</v>
      </c>
      <c r="D25" s="27">
        <f>(C25-B25)/B25</f>
        <v>4.2</v>
      </c>
      <c r="E25" s="3">
        <v>5.5</v>
      </c>
      <c r="F25" s="3"/>
    </row>
    <row r="26" spans="1:6">
      <c r="A26" s="25" t="s">
        <v>170</v>
      </c>
      <c r="B26" s="36">
        <v>18</v>
      </c>
      <c r="C26" s="36">
        <v>118</v>
      </c>
      <c r="D26" s="27">
        <f t="shared" si="0"/>
        <v>5.5555555555555554</v>
      </c>
      <c r="E26" s="3">
        <v>3.7</v>
      </c>
      <c r="F26" s="3"/>
    </row>
    <row r="27" spans="1:6">
      <c r="A27" s="25" t="s">
        <v>171</v>
      </c>
      <c r="B27" s="36">
        <v>21</v>
      </c>
      <c r="C27" s="36">
        <v>138</v>
      </c>
      <c r="D27" s="27">
        <f t="shared" si="0"/>
        <v>5.5714285714285712</v>
      </c>
      <c r="E27" s="3"/>
      <c r="F27" s="3">
        <v>93.7</v>
      </c>
    </row>
    <row r="28" spans="1:6">
      <c r="A28" s="25" t="s">
        <v>172</v>
      </c>
      <c r="B28" s="36">
        <v>20</v>
      </c>
      <c r="C28" s="36">
        <v>171</v>
      </c>
      <c r="D28" s="27">
        <f t="shared" si="0"/>
        <v>7.55</v>
      </c>
      <c r="E28" s="3"/>
      <c r="F28" s="3"/>
    </row>
    <row r="29" spans="1:6">
      <c r="A29" s="25" t="s">
        <v>173</v>
      </c>
      <c r="B29" s="36">
        <v>19</v>
      </c>
      <c r="C29" s="36">
        <v>197</v>
      </c>
      <c r="D29" s="27">
        <f t="shared" si="0"/>
        <v>9.3684210526315788</v>
      </c>
      <c r="E29" s="3">
        <v>2</v>
      </c>
      <c r="F29" s="3">
        <v>14.7</v>
      </c>
    </row>
    <row r="30" spans="1:6">
      <c r="A30" s="25" t="s">
        <v>174</v>
      </c>
      <c r="B30" s="36">
        <v>26</v>
      </c>
      <c r="C30" s="36">
        <v>81</v>
      </c>
      <c r="D30" s="27">
        <f t="shared" si="0"/>
        <v>2.1153846153846154</v>
      </c>
      <c r="E30" s="3"/>
      <c r="F30" s="3"/>
    </row>
    <row r="31" spans="1:6">
      <c r="A31" s="30"/>
      <c r="D31" s="28"/>
    </row>
    <row r="32" spans="1:6">
      <c r="A32" s="30" t="s">
        <v>47</v>
      </c>
    </row>
    <row r="33" spans="1:7">
      <c r="A33" s="31" t="s">
        <v>69</v>
      </c>
      <c r="B33" s="1" t="s">
        <v>72</v>
      </c>
      <c r="C33" s="1" t="s">
        <v>43</v>
      </c>
      <c r="D33" s="1" t="s">
        <v>44</v>
      </c>
      <c r="E33" s="1" t="s">
        <v>76</v>
      </c>
      <c r="F33" s="1" t="s">
        <v>78</v>
      </c>
      <c r="G33" s="45" t="s">
        <v>138</v>
      </c>
    </row>
    <row r="34" spans="1:7">
      <c r="A34" s="25" t="s">
        <v>182</v>
      </c>
      <c r="B34" s="36">
        <v>37</v>
      </c>
      <c r="C34" s="36">
        <v>173</v>
      </c>
      <c r="D34" s="27">
        <f>(C34-B34)/B34</f>
        <v>3.6756756756756759</v>
      </c>
      <c r="E34" s="3">
        <v>3.9</v>
      </c>
      <c r="F34" s="3">
        <v>140</v>
      </c>
    </row>
    <row r="35" spans="1:7">
      <c r="A35" s="25" t="s">
        <v>183</v>
      </c>
      <c r="B35" s="36">
        <v>28</v>
      </c>
      <c r="C35" s="36">
        <v>135</v>
      </c>
      <c r="D35" s="27">
        <f t="shared" ref="D35:D55" si="1">(C35-B35)/B35</f>
        <v>3.8214285714285716</v>
      </c>
      <c r="E35" s="3"/>
      <c r="F35" s="3"/>
    </row>
    <row r="36" spans="1:7">
      <c r="A36" s="25" t="s">
        <v>184</v>
      </c>
      <c r="B36" s="36">
        <v>36</v>
      </c>
      <c r="C36" s="36">
        <v>224</v>
      </c>
      <c r="D36" s="37">
        <f>(C36-B36)/B36</f>
        <v>5.2222222222222223</v>
      </c>
      <c r="E36" s="3"/>
      <c r="F36" s="3"/>
    </row>
    <row r="37" spans="1:7">
      <c r="A37" s="25" t="s">
        <v>185</v>
      </c>
      <c r="B37" s="36">
        <v>43</v>
      </c>
      <c r="C37" s="36">
        <v>158</v>
      </c>
      <c r="D37" s="27">
        <f t="shared" si="1"/>
        <v>2.6744186046511627</v>
      </c>
      <c r="E37" s="3">
        <v>3.7</v>
      </c>
      <c r="F37" s="3"/>
    </row>
    <row r="38" spans="1:7">
      <c r="A38" s="25" t="s">
        <v>141</v>
      </c>
      <c r="B38" s="36">
        <v>46</v>
      </c>
      <c r="C38" s="36">
        <v>194</v>
      </c>
      <c r="D38" s="27">
        <f t="shared" si="1"/>
        <v>3.2173913043478262</v>
      </c>
      <c r="E38" s="3">
        <v>4.9000000000000004</v>
      </c>
      <c r="F38" s="3"/>
    </row>
    <row r="39" spans="1:7">
      <c r="A39" s="25" t="s">
        <v>142</v>
      </c>
      <c r="B39" s="36">
        <v>30</v>
      </c>
      <c r="C39" s="36">
        <v>134</v>
      </c>
      <c r="D39" s="27">
        <f t="shared" si="1"/>
        <v>3.4666666666666668</v>
      </c>
      <c r="E39" s="3"/>
      <c r="F39" s="3"/>
    </row>
    <row r="40" spans="1:7">
      <c r="A40" s="25" t="s">
        <v>143</v>
      </c>
      <c r="B40" s="36">
        <v>46</v>
      </c>
      <c r="C40" s="36">
        <v>193</v>
      </c>
      <c r="D40" s="27">
        <f t="shared" si="1"/>
        <v>3.1956521739130435</v>
      </c>
      <c r="E40" s="3"/>
      <c r="F40" s="3"/>
    </row>
    <row r="41" spans="1:7">
      <c r="A41" s="25" t="s">
        <v>186</v>
      </c>
      <c r="B41" s="36">
        <v>41</v>
      </c>
      <c r="C41" s="36">
        <v>220</v>
      </c>
      <c r="D41" s="27">
        <f t="shared" si="1"/>
        <v>4.3658536585365857</v>
      </c>
      <c r="E41" s="3">
        <v>4.7</v>
      </c>
      <c r="F41" s="3">
        <v>82</v>
      </c>
    </row>
    <row r="42" spans="1:7">
      <c r="A42" s="25" t="s">
        <v>153</v>
      </c>
      <c r="B42" s="36">
        <v>23</v>
      </c>
      <c r="C42" s="36">
        <v>136</v>
      </c>
      <c r="D42" s="27">
        <f>(C42-B42)/B42</f>
        <v>4.9130434782608692</v>
      </c>
      <c r="E42" s="3">
        <v>3.3</v>
      </c>
      <c r="F42" s="3"/>
    </row>
    <row r="43" spans="1:7">
      <c r="A43" s="25" t="s">
        <v>154</v>
      </c>
      <c r="B43" s="36">
        <v>33</v>
      </c>
      <c r="C43" s="36">
        <v>259</v>
      </c>
      <c r="D43" s="27">
        <f t="shared" si="1"/>
        <v>6.8484848484848486</v>
      </c>
      <c r="E43" s="3"/>
      <c r="F43" s="3"/>
    </row>
    <row r="44" spans="1:7">
      <c r="A44" s="25" t="s">
        <v>155</v>
      </c>
      <c r="B44" s="36">
        <v>37</v>
      </c>
      <c r="C44" s="36">
        <v>177</v>
      </c>
      <c r="D44" s="27">
        <f t="shared" si="1"/>
        <v>3.7837837837837838</v>
      </c>
      <c r="E44" s="3">
        <v>4.2</v>
      </c>
      <c r="F44" s="3"/>
    </row>
    <row r="45" spans="1:7">
      <c r="A45" s="25" t="s">
        <v>156</v>
      </c>
      <c r="B45" s="36">
        <v>30</v>
      </c>
      <c r="C45" s="36">
        <v>128</v>
      </c>
      <c r="D45" s="27">
        <f t="shared" si="1"/>
        <v>3.2666666666666666</v>
      </c>
      <c r="E45" s="3"/>
      <c r="F45" s="3"/>
    </row>
    <row r="46" spans="1:7">
      <c r="A46" s="25" t="s">
        <v>157</v>
      </c>
      <c r="B46" s="36">
        <v>21</v>
      </c>
      <c r="C46" s="36">
        <v>155</v>
      </c>
      <c r="D46" s="27">
        <f t="shared" si="1"/>
        <v>6.3809523809523814</v>
      </c>
      <c r="E46" s="3">
        <v>2.8</v>
      </c>
      <c r="F46" s="3"/>
    </row>
    <row r="47" spans="1:7">
      <c r="A47" s="25" t="s">
        <v>158</v>
      </c>
      <c r="B47" s="36">
        <v>21</v>
      </c>
      <c r="C47" s="36">
        <v>174</v>
      </c>
      <c r="D47" s="27">
        <f>(C47-B47)/B47</f>
        <v>7.2857142857142856</v>
      </c>
      <c r="E47" s="3">
        <v>2.2999999999999998</v>
      </c>
      <c r="F47" s="3">
        <v>42</v>
      </c>
    </row>
    <row r="48" spans="1:7">
      <c r="A48" s="25" t="s">
        <v>187</v>
      </c>
      <c r="B48" s="36">
        <v>30</v>
      </c>
      <c r="C48" s="36">
        <v>177</v>
      </c>
      <c r="D48" s="27">
        <f t="shared" si="1"/>
        <v>4.9000000000000004</v>
      </c>
      <c r="E48" s="3">
        <v>2.5</v>
      </c>
      <c r="F48" s="3"/>
    </row>
    <row r="49" spans="1:7">
      <c r="A49" s="25" t="s">
        <v>188</v>
      </c>
      <c r="B49" s="36">
        <v>30</v>
      </c>
      <c r="C49" s="36">
        <v>207</v>
      </c>
      <c r="D49" s="27">
        <f t="shared" si="1"/>
        <v>5.9</v>
      </c>
      <c r="E49" s="3">
        <v>3.6</v>
      </c>
      <c r="F49" s="3">
        <v>46</v>
      </c>
    </row>
    <row r="50" spans="1:7">
      <c r="A50" s="25" t="s">
        <v>189</v>
      </c>
      <c r="B50" s="36">
        <v>17</v>
      </c>
      <c r="C50" s="36">
        <v>130</v>
      </c>
      <c r="D50" s="27">
        <f t="shared" si="1"/>
        <v>6.6470588235294121</v>
      </c>
      <c r="E50" s="3">
        <v>3.1</v>
      </c>
      <c r="F50" s="3"/>
    </row>
    <row r="51" spans="1:7">
      <c r="A51" s="25" t="s">
        <v>190</v>
      </c>
      <c r="B51" s="36">
        <v>24</v>
      </c>
      <c r="C51" s="36">
        <v>160</v>
      </c>
      <c r="D51" s="27">
        <f t="shared" si="1"/>
        <v>5.666666666666667</v>
      </c>
      <c r="E51" s="3">
        <v>8.5</v>
      </c>
      <c r="F51" s="3"/>
    </row>
    <row r="52" spans="1:7">
      <c r="A52" s="25" t="s">
        <v>191</v>
      </c>
      <c r="B52" s="36">
        <v>27</v>
      </c>
      <c r="C52" s="36">
        <v>190</v>
      </c>
      <c r="D52" s="27">
        <f t="shared" si="1"/>
        <v>6.0370370370370372</v>
      </c>
      <c r="E52" s="3"/>
      <c r="F52" s="3"/>
    </row>
    <row r="53" spans="1:7">
      <c r="A53" s="25" t="s">
        <v>192</v>
      </c>
      <c r="B53" s="36">
        <v>26</v>
      </c>
      <c r="C53" s="36">
        <v>208</v>
      </c>
      <c r="D53" s="27">
        <f>(C53-B53)/B53</f>
        <v>7</v>
      </c>
      <c r="E53" s="3"/>
      <c r="F53" s="3">
        <v>31.8</v>
      </c>
    </row>
    <row r="54" spans="1:7">
      <c r="A54" s="25" t="s">
        <v>193</v>
      </c>
      <c r="B54" s="36">
        <v>23</v>
      </c>
      <c r="C54" s="36">
        <v>211</v>
      </c>
      <c r="D54" s="27">
        <f>(C54-B54)/B54</f>
        <v>8.1739130434782616</v>
      </c>
      <c r="E54" s="3"/>
      <c r="F54" s="3"/>
    </row>
    <row r="55" spans="1:7">
      <c r="A55" s="25" t="s">
        <v>194</v>
      </c>
      <c r="B55" s="36">
        <v>22</v>
      </c>
      <c r="C55" s="36">
        <v>220</v>
      </c>
      <c r="D55" s="27">
        <f t="shared" si="1"/>
        <v>9</v>
      </c>
      <c r="E55" s="3"/>
      <c r="F55" s="3"/>
    </row>
    <row r="56" spans="1:7">
      <c r="A56" s="30"/>
      <c r="D56" s="28"/>
    </row>
    <row r="57" spans="1:7">
      <c r="A57" s="30" t="s">
        <v>48</v>
      </c>
      <c r="D57" s="28"/>
    </row>
    <row r="58" spans="1:7">
      <c r="A58" s="31" t="s">
        <v>69</v>
      </c>
      <c r="B58" s="1" t="s">
        <v>71</v>
      </c>
      <c r="C58" s="1" t="s">
        <v>43</v>
      </c>
      <c r="D58" s="1" t="s">
        <v>44</v>
      </c>
      <c r="E58" s="1" t="s">
        <v>76</v>
      </c>
      <c r="F58" s="1" t="s">
        <v>78</v>
      </c>
      <c r="G58" s="45"/>
    </row>
    <row r="59" spans="1:7">
      <c r="A59" s="25" t="s">
        <v>198</v>
      </c>
      <c r="B59" s="36">
        <v>109</v>
      </c>
      <c r="C59" s="36">
        <v>503</v>
      </c>
      <c r="D59" s="27">
        <f t="shared" ref="D59:D70" si="2">(C59-B59)/B59</f>
        <v>3.6146788990825689</v>
      </c>
      <c r="E59" s="3">
        <v>3.9</v>
      </c>
      <c r="F59" s="3">
        <v>42</v>
      </c>
    </row>
    <row r="60" spans="1:7">
      <c r="A60" s="25" t="s">
        <v>199</v>
      </c>
      <c r="B60" s="36">
        <v>89</v>
      </c>
      <c r="C60" s="36">
        <v>461</v>
      </c>
      <c r="D60" s="27">
        <f t="shared" si="2"/>
        <v>4.1797752808988768</v>
      </c>
      <c r="E60" s="3"/>
      <c r="F60" s="3"/>
    </row>
    <row r="61" spans="1:7">
      <c r="A61" s="25" t="s">
        <v>200</v>
      </c>
      <c r="B61" s="36">
        <v>49</v>
      </c>
      <c r="C61" s="36">
        <v>420</v>
      </c>
      <c r="D61" s="27">
        <f t="shared" si="2"/>
        <v>7.5714285714285712</v>
      </c>
      <c r="E61" s="3"/>
      <c r="F61" s="3"/>
    </row>
    <row r="62" spans="1:7">
      <c r="A62" s="25" t="s">
        <v>201</v>
      </c>
      <c r="B62" s="36">
        <v>133</v>
      </c>
      <c r="C62" s="36">
        <v>499</v>
      </c>
      <c r="D62" s="27">
        <f t="shared" si="2"/>
        <v>2.7518796992481205</v>
      </c>
      <c r="E62" s="3">
        <v>3.9</v>
      </c>
      <c r="F62" s="3"/>
    </row>
    <row r="63" spans="1:7">
      <c r="A63" s="25" t="s">
        <v>202</v>
      </c>
      <c r="B63" s="36">
        <v>87</v>
      </c>
      <c r="C63" s="36">
        <v>538</v>
      </c>
      <c r="D63" s="27">
        <f t="shared" si="2"/>
        <v>5.1839080459770113</v>
      </c>
      <c r="E63" s="3">
        <v>4.9000000000000004</v>
      </c>
      <c r="F63" s="3">
        <v>10</v>
      </c>
    </row>
    <row r="64" spans="1:7">
      <c r="A64" s="25" t="s">
        <v>203</v>
      </c>
      <c r="B64" s="36">
        <v>68</v>
      </c>
      <c r="C64" s="36">
        <v>468</v>
      </c>
      <c r="D64" s="27">
        <f t="shared" si="2"/>
        <v>5.882352941176471</v>
      </c>
      <c r="E64" s="3">
        <v>2.5</v>
      </c>
      <c r="F64" s="3"/>
    </row>
    <row r="65" spans="1:7">
      <c r="A65" s="25" t="s">
        <v>204</v>
      </c>
      <c r="B65" s="36">
        <v>82</v>
      </c>
      <c r="C65" s="36">
        <v>500</v>
      </c>
      <c r="D65" s="27">
        <f t="shared" si="2"/>
        <v>5.0975609756097562</v>
      </c>
      <c r="E65" s="3">
        <v>4.4000000000000004</v>
      </c>
      <c r="F65" s="3"/>
    </row>
    <row r="66" spans="1:7">
      <c r="A66" s="25" t="s">
        <v>159</v>
      </c>
      <c r="B66" s="36">
        <v>97</v>
      </c>
      <c r="C66" s="36">
        <v>534</v>
      </c>
      <c r="D66" s="27">
        <f t="shared" si="2"/>
        <v>4.5051546391752577</v>
      </c>
      <c r="E66" s="3">
        <v>5.2</v>
      </c>
      <c r="F66" s="3">
        <v>31</v>
      </c>
    </row>
    <row r="67" spans="1:7">
      <c r="A67" s="25" t="s">
        <v>205</v>
      </c>
      <c r="B67" s="36">
        <v>81</v>
      </c>
      <c r="C67" s="36">
        <v>463</v>
      </c>
      <c r="D67" s="27">
        <f t="shared" si="2"/>
        <v>4.716049382716049</v>
      </c>
      <c r="E67" s="3">
        <v>5.3</v>
      </c>
      <c r="F67" s="3"/>
    </row>
    <row r="68" spans="1:7">
      <c r="A68" s="25" t="s">
        <v>206</v>
      </c>
      <c r="B68" s="36">
        <v>122</v>
      </c>
      <c r="C68" s="36">
        <v>508</v>
      </c>
      <c r="D68" s="27">
        <f t="shared" si="2"/>
        <v>3.1639344262295084</v>
      </c>
      <c r="E68" s="3">
        <v>4.7</v>
      </c>
      <c r="F68" s="3"/>
    </row>
    <row r="69" spans="1:7">
      <c r="A69" s="25" t="s">
        <v>207</v>
      </c>
      <c r="B69" s="36">
        <v>88</v>
      </c>
      <c r="C69" s="36">
        <v>457</v>
      </c>
      <c r="D69" s="27">
        <f t="shared" si="2"/>
        <v>4.1931818181818183</v>
      </c>
      <c r="E69" s="3"/>
      <c r="F69" s="3"/>
    </row>
    <row r="70" spans="1:7">
      <c r="A70" s="25" t="s">
        <v>208</v>
      </c>
      <c r="B70" s="36">
        <v>58</v>
      </c>
      <c r="C70" s="36">
        <v>461</v>
      </c>
      <c r="D70" s="27">
        <f t="shared" si="2"/>
        <v>6.9482758620689653</v>
      </c>
      <c r="E70" s="3"/>
      <c r="F70" s="3">
        <v>22</v>
      </c>
    </row>
    <row r="71" spans="1:7">
      <c r="A71" s="30"/>
      <c r="D71" s="28"/>
    </row>
    <row r="72" spans="1:7">
      <c r="A72" s="30" t="s">
        <v>49</v>
      </c>
      <c r="D72" s="28"/>
    </row>
    <row r="73" spans="1:7">
      <c r="A73" s="31" t="s">
        <v>69</v>
      </c>
      <c r="B73" s="1" t="s">
        <v>72</v>
      </c>
      <c r="C73" s="1" t="s">
        <v>43</v>
      </c>
      <c r="D73" s="1" t="s">
        <v>44</v>
      </c>
      <c r="E73" s="1" t="s">
        <v>76</v>
      </c>
      <c r="F73" s="1" t="s">
        <v>78</v>
      </c>
      <c r="G73" s="45"/>
    </row>
    <row r="74" spans="1:7">
      <c r="A74" s="25" t="s">
        <v>195</v>
      </c>
      <c r="B74" s="36">
        <v>178</v>
      </c>
      <c r="C74" s="36">
        <v>526</v>
      </c>
      <c r="D74" s="27">
        <f t="shared" ref="D74:D92" si="3">(C74-B74)/B74</f>
        <v>1.9550561797752808</v>
      </c>
      <c r="E74" s="3">
        <v>13.3</v>
      </c>
      <c r="F74" s="3">
        <v>29</v>
      </c>
    </row>
    <row r="75" spans="1:7">
      <c r="A75" s="25" t="s">
        <v>196</v>
      </c>
      <c r="B75" s="36">
        <v>147</v>
      </c>
      <c r="C75" s="36">
        <v>493</v>
      </c>
      <c r="D75" s="27">
        <f t="shared" si="3"/>
        <v>2.3537414965986394</v>
      </c>
      <c r="E75" s="3">
        <v>13.3</v>
      </c>
      <c r="F75" s="3">
        <v>29</v>
      </c>
    </row>
    <row r="76" spans="1:7">
      <c r="A76" s="25" t="s">
        <v>197</v>
      </c>
      <c r="B76" s="36">
        <v>193</v>
      </c>
      <c r="C76" s="36">
        <v>529</v>
      </c>
      <c r="D76" s="27">
        <f t="shared" si="3"/>
        <v>1.7409326424870466</v>
      </c>
      <c r="E76" s="3">
        <v>12.5</v>
      </c>
      <c r="F76" s="3">
        <v>30</v>
      </c>
    </row>
    <row r="77" spans="1:7">
      <c r="A77" s="25" t="s">
        <v>209</v>
      </c>
      <c r="B77" s="36">
        <v>163</v>
      </c>
      <c r="C77" s="36">
        <v>500</v>
      </c>
      <c r="D77" s="27">
        <f t="shared" si="3"/>
        <v>2.0674846625766872</v>
      </c>
      <c r="E77" s="3">
        <v>12.5</v>
      </c>
      <c r="F77" s="3">
        <v>30</v>
      </c>
    </row>
    <row r="78" spans="1:7">
      <c r="A78" s="25" t="s">
        <v>210</v>
      </c>
      <c r="B78" s="36">
        <v>130</v>
      </c>
      <c r="C78" s="36">
        <v>458</v>
      </c>
      <c r="D78" s="27">
        <f t="shared" si="3"/>
        <v>2.523076923076923</v>
      </c>
      <c r="E78" s="3">
        <v>14.3</v>
      </c>
      <c r="F78" s="3">
        <v>30</v>
      </c>
    </row>
    <row r="79" spans="1:7">
      <c r="A79" s="25" t="s">
        <v>211</v>
      </c>
      <c r="B79" s="36">
        <v>159</v>
      </c>
      <c r="C79" s="36">
        <v>502</v>
      </c>
      <c r="D79" s="27">
        <f t="shared" si="3"/>
        <v>2.1572327044025159</v>
      </c>
      <c r="E79" s="3">
        <v>14.3</v>
      </c>
      <c r="F79" s="3">
        <v>85</v>
      </c>
    </row>
    <row r="80" spans="1:7">
      <c r="A80" s="25" t="s">
        <v>79</v>
      </c>
      <c r="B80" s="36">
        <v>165</v>
      </c>
      <c r="C80" s="36">
        <v>546</v>
      </c>
      <c r="D80" s="27">
        <f t="shared" si="3"/>
        <v>2.3090909090909091</v>
      </c>
      <c r="E80" s="3"/>
      <c r="F80" s="3">
        <v>85</v>
      </c>
    </row>
    <row r="81" spans="1:7">
      <c r="A81" s="25" t="s">
        <v>212</v>
      </c>
      <c r="B81" s="36">
        <v>88</v>
      </c>
      <c r="C81" s="36">
        <v>492</v>
      </c>
      <c r="D81" s="27">
        <f t="shared" si="3"/>
        <v>4.5909090909090908</v>
      </c>
      <c r="E81" s="3"/>
      <c r="F81" s="3">
        <v>22</v>
      </c>
    </row>
    <row r="82" spans="1:7">
      <c r="A82" s="25" t="s">
        <v>213</v>
      </c>
      <c r="B82" s="36">
        <v>77</v>
      </c>
      <c r="C82" s="36">
        <v>468</v>
      </c>
      <c r="D82" s="27">
        <f t="shared" si="3"/>
        <v>5.0779220779220777</v>
      </c>
      <c r="E82" s="3"/>
      <c r="F82" s="3">
        <v>22</v>
      </c>
    </row>
    <row r="83" spans="1:7">
      <c r="A83" s="25" t="s">
        <v>214</v>
      </c>
      <c r="B83" s="36">
        <v>57</v>
      </c>
      <c r="C83" s="36">
        <v>401</v>
      </c>
      <c r="D83" s="27">
        <f t="shared" si="3"/>
        <v>6.0350877192982457</v>
      </c>
      <c r="E83" s="3"/>
      <c r="F83" s="3">
        <v>22</v>
      </c>
    </row>
    <row r="84" spans="1:7">
      <c r="A84" s="25" t="s">
        <v>144</v>
      </c>
      <c r="B84" s="36">
        <v>60</v>
      </c>
      <c r="C84" s="36">
        <v>496</v>
      </c>
      <c r="D84" s="27">
        <f t="shared" si="3"/>
        <v>7.2666666666666666</v>
      </c>
      <c r="E84" s="3">
        <v>2.4</v>
      </c>
      <c r="F84" s="3">
        <v>13</v>
      </c>
    </row>
    <row r="85" spans="1:7">
      <c r="A85" s="25" t="s">
        <v>145</v>
      </c>
      <c r="B85" s="36">
        <v>56</v>
      </c>
      <c r="C85" s="36">
        <v>494</v>
      </c>
      <c r="D85" s="27">
        <f t="shared" si="3"/>
        <v>7.8214285714285712</v>
      </c>
      <c r="E85" s="3">
        <v>2.4</v>
      </c>
      <c r="F85" s="3">
        <v>13</v>
      </c>
    </row>
    <row r="86" spans="1:7">
      <c r="A86" s="25" t="s">
        <v>215</v>
      </c>
      <c r="B86" s="36">
        <v>55</v>
      </c>
      <c r="C86" s="36">
        <v>466</v>
      </c>
      <c r="D86" s="27">
        <f t="shared" si="3"/>
        <v>7.4727272727272727</v>
      </c>
      <c r="E86" s="3">
        <v>2.4</v>
      </c>
      <c r="F86" s="3">
        <v>13</v>
      </c>
    </row>
    <row r="87" spans="1:7">
      <c r="A87" s="25" t="s">
        <v>216</v>
      </c>
      <c r="B87" s="36">
        <v>86</v>
      </c>
      <c r="C87" s="36">
        <v>552</v>
      </c>
      <c r="D87" s="27">
        <f t="shared" si="3"/>
        <v>5.4186046511627906</v>
      </c>
      <c r="E87" s="3">
        <v>2.5</v>
      </c>
      <c r="F87" s="3">
        <v>10</v>
      </c>
    </row>
    <row r="88" spans="1:7">
      <c r="A88" s="25" t="s">
        <v>217</v>
      </c>
      <c r="B88" s="36">
        <v>67</v>
      </c>
      <c r="C88" s="36">
        <v>484</v>
      </c>
      <c r="D88" s="27">
        <f t="shared" si="3"/>
        <v>6.2238805970149258</v>
      </c>
      <c r="E88" s="3">
        <v>2.5</v>
      </c>
      <c r="F88" s="3">
        <v>10</v>
      </c>
    </row>
    <row r="89" spans="1:7">
      <c r="A89" s="25" t="s">
        <v>218</v>
      </c>
      <c r="B89" s="36">
        <v>63</v>
      </c>
      <c r="C89" s="36">
        <v>437</v>
      </c>
      <c r="D89" s="27">
        <f t="shared" si="3"/>
        <v>5.9365079365079367</v>
      </c>
      <c r="E89" s="3">
        <v>2.5</v>
      </c>
      <c r="F89" s="3">
        <v>10</v>
      </c>
    </row>
    <row r="90" spans="1:7">
      <c r="A90" s="25" t="s">
        <v>146</v>
      </c>
      <c r="B90" s="36">
        <v>36</v>
      </c>
      <c r="C90" s="36">
        <v>380</v>
      </c>
      <c r="D90" s="27">
        <f t="shared" si="3"/>
        <v>9.5555555555555554</v>
      </c>
      <c r="E90" s="3">
        <v>2.1</v>
      </c>
      <c r="F90" s="3"/>
    </row>
    <row r="91" spans="1:7">
      <c r="A91" s="25" t="s">
        <v>147</v>
      </c>
      <c r="B91" s="36">
        <v>51</v>
      </c>
      <c r="C91" s="36">
        <v>485</v>
      </c>
      <c r="D91" s="27">
        <f t="shared" si="3"/>
        <v>8.5098039215686274</v>
      </c>
      <c r="E91" s="3">
        <v>2.9</v>
      </c>
      <c r="F91" s="3">
        <v>1</v>
      </c>
    </row>
    <row r="92" spans="1:7">
      <c r="A92" s="25" t="s">
        <v>148</v>
      </c>
      <c r="B92" s="36">
        <v>26</v>
      </c>
      <c r="C92" s="36">
        <v>406</v>
      </c>
      <c r="D92" s="27">
        <f t="shared" si="3"/>
        <v>14.615384615384615</v>
      </c>
      <c r="E92" s="3">
        <v>3.9</v>
      </c>
      <c r="F92" s="3"/>
    </row>
    <row r="93" spans="1:7">
      <c r="A93" s="30"/>
      <c r="D93" s="28"/>
    </row>
    <row r="94" spans="1:7">
      <c r="A94" s="30" t="s">
        <v>50</v>
      </c>
      <c r="D94" s="28"/>
    </row>
    <row r="95" spans="1:7">
      <c r="A95" s="31" t="s">
        <v>69</v>
      </c>
      <c r="B95" s="1" t="s">
        <v>71</v>
      </c>
      <c r="C95" s="1" t="s">
        <v>43</v>
      </c>
      <c r="D95" s="1" t="s">
        <v>44</v>
      </c>
      <c r="E95" s="1" t="s">
        <v>76</v>
      </c>
      <c r="F95" s="1" t="s">
        <v>78</v>
      </c>
      <c r="G95" s="45"/>
    </row>
    <row r="96" spans="1:7">
      <c r="A96" s="25" t="s">
        <v>109</v>
      </c>
      <c r="B96" s="36">
        <v>47</v>
      </c>
      <c r="C96" s="36">
        <v>376</v>
      </c>
      <c r="D96" s="27">
        <f>(C96-B96)/B96</f>
        <v>7</v>
      </c>
      <c r="E96" s="3">
        <v>3</v>
      </c>
      <c r="F96" s="3">
        <v>2</v>
      </c>
    </row>
    <row r="97" spans="1:7">
      <c r="A97" s="25" t="s">
        <v>110</v>
      </c>
      <c r="B97" s="36">
        <v>23</v>
      </c>
      <c r="C97" s="36">
        <v>143</v>
      </c>
      <c r="D97" s="27">
        <f t="shared" ref="D97:D107" si="4">(C97-B97)/B97</f>
        <v>5.2173913043478262</v>
      </c>
      <c r="E97" s="3"/>
      <c r="F97" s="3"/>
    </row>
    <row r="98" spans="1:7">
      <c r="A98" s="25" t="s">
        <v>219</v>
      </c>
      <c r="B98" s="36">
        <v>26</v>
      </c>
      <c r="C98" s="36">
        <v>175</v>
      </c>
      <c r="D98" s="27">
        <f t="shared" si="4"/>
        <v>5.7307692307692308</v>
      </c>
      <c r="E98" s="3"/>
      <c r="F98" s="3"/>
    </row>
    <row r="99" spans="1:7">
      <c r="A99" s="25" t="s">
        <v>56</v>
      </c>
      <c r="B99" s="36">
        <v>27</v>
      </c>
      <c r="C99" s="36">
        <v>135</v>
      </c>
      <c r="D99" s="27">
        <f t="shared" si="4"/>
        <v>4</v>
      </c>
      <c r="E99" s="3"/>
      <c r="F99" s="3"/>
    </row>
    <row r="100" spans="1:7">
      <c r="A100" s="25" t="s">
        <v>57</v>
      </c>
      <c r="B100" s="36">
        <v>38</v>
      </c>
      <c r="C100" s="36">
        <v>200</v>
      </c>
      <c r="D100" s="27">
        <f t="shared" si="4"/>
        <v>4.2631578947368425</v>
      </c>
      <c r="E100" s="3"/>
      <c r="F100" s="3"/>
    </row>
    <row r="101" spans="1:7">
      <c r="A101" s="25" t="s">
        <v>58</v>
      </c>
      <c r="B101" s="36">
        <v>28</v>
      </c>
      <c r="C101" s="36">
        <v>177</v>
      </c>
      <c r="D101" s="27">
        <f t="shared" si="4"/>
        <v>5.3214285714285712</v>
      </c>
      <c r="E101" s="3"/>
      <c r="F101" s="3"/>
    </row>
    <row r="102" spans="1:7">
      <c r="A102" s="25" t="s">
        <v>51</v>
      </c>
      <c r="B102" s="36">
        <v>58</v>
      </c>
      <c r="C102" s="36">
        <v>178</v>
      </c>
      <c r="D102" s="27">
        <f t="shared" si="4"/>
        <v>2.0689655172413794</v>
      </c>
      <c r="E102" s="3"/>
      <c r="F102" s="3"/>
    </row>
    <row r="103" spans="1:7">
      <c r="A103" s="25" t="s">
        <v>52</v>
      </c>
      <c r="B103" s="36">
        <v>55</v>
      </c>
      <c r="C103" s="36">
        <v>195</v>
      </c>
      <c r="D103" s="27">
        <f t="shared" si="4"/>
        <v>2.5454545454545454</v>
      </c>
      <c r="E103" s="3"/>
      <c r="F103" s="3"/>
    </row>
    <row r="104" spans="1:7">
      <c r="A104" s="25" t="s">
        <v>53</v>
      </c>
      <c r="B104" s="36">
        <v>26</v>
      </c>
      <c r="C104" s="36">
        <v>94</v>
      </c>
      <c r="D104" s="27">
        <f t="shared" si="4"/>
        <v>2.6153846153846154</v>
      </c>
      <c r="E104" s="3"/>
      <c r="F104" s="3"/>
    </row>
    <row r="105" spans="1:7">
      <c r="A105" s="25" t="s">
        <v>64</v>
      </c>
      <c r="B105" s="36">
        <v>85</v>
      </c>
      <c r="C105" s="36">
        <v>469</v>
      </c>
      <c r="D105" s="27">
        <f t="shared" si="4"/>
        <v>4.5176470588235293</v>
      </c>
      <c r="E105" s="3"/>
      <c r="F105" s="3"/>
    </row>
    <row r="106" spans="1:7">
      <c r="A106" s="25" t="s">
        <v>65</v>
      </c>
      <c r="B106" s="36">
        <v>68</v>
      </c>
      <c r="C106" s="36">
        <v>406</v>
      </c>
      <c r="D106" s="27">
        <f t="shared" si="4"/>
        <v>4.9705882352941178</v>
      </c>
      <c r="E106" s="3"/>
      <c r="F106" s="3"/>
    </row>
    <row r="107" spans="1:7">
      <c r="A107" s="25" t="s">
        <v>66</v>
      </c>
      <c r="B107" s="36">
        <v>59</v>
      </c>
      <c r="C107" s="36">
        <v>399</v>
      </c>
      <c r="D107" s="27">
        <f t="shared" si="4"/>
        <v>5.7627118644067794</v>
      </c>
      <c r="E107" s="3"/>
      <c r="F107" s="3"/>
    </row>
    <row r="108" spans="1:7">
      <c r="A108" s="30"/>
      <c r="D108" s="28"/>
    </row>
    <row r="109" spans="1:7">
      <c r="A109" s="30" t="s">
        <v>54</v>
      </c>
      <c r="D109" s="28"/>
    </row>
    <row r="110" spans="1:7">
      <c r="A110" s="31" t="s">
        <v>69</v>
      </c>
      <c r="B110" s="1" t="s">
        <v>71</v>
      </c>
      <c r="C110" s="1" t="s">
        <v>43</v>
      </c>
      <c r="D110" s="1" t="s">
        <v>44</v>
      </c>
      <c r="E110" s="1" t="s">
        <v>76</v>
      </c>
      <c r="F110" s="1" t="s">
        <v>78</v>
      </c>
      <c r="G110" s="45"/>
    </row>
    <row r="111" spans="1:7">
      <c r="A111" s="25" t="s">
        <v>42</v>
      </c>
      <c r="B111" s="36">
        <v>157</v>
      </c>
      <c r="C111" s="36">
        <v>627</v>
      </c>
      <c r="D111" s="27">
        <f t="shared" ref="D111:D126" si="5">(C111-B111)/B111</f>
        <v>2.9936305732484074</v>
      </c>
      <c r="E111" s="3">
        <v>1.3</v>
      </c>
      <c r="F111" s="3"/>
    </row>
    <row r="112" spans="1:7">
      <c r="A112" s="25" t="s">
        <v>55</v>
      </c>
      <c r="B112" s="36">
        <v>141</v>
      </c>
      <c r="C112" s="36">
        <v>738</v>
      </c>
      <c r="D112" s="27">
        <f t="shared" si="5"/>
        <v>4.2340425531914896</v>
      </c>
      <c r="E112" s="3">
        <v>6</v>
      </c>
      <c r="F112" s="3"/>
    </row>
    <row r="113" spans="1:6">
      <c r="A113" s="25" t="s">
        <v>59</v>
      </c>
      <c r="B113" s="36">
        <v>85</v>
      </c>
      <c r="C113" s="36">
        <v>673</v>
      </c>
      <c r="D113" s="27">
        <f t="shared" si="5"/>
        <v>6.9176470588235297</v>
      </c>
      <c r="E113" s="3">
        <v>5.9</v>
      </c>
      <c r="F113" s="3"/>
    </row>
    <row r="114" spans="1:6">
      <c r="A114" s="25" t="s">
        <v>80</v>
      </c>
      <c r="B114" s="36">
        <v>76</v>
      </c>
      <c r="C114" s="36">
        <v>800</v>
      </c>
      <c r="D114" s="27">
        <f t="shared" si="5"/>
        <v>9.526315789473685</v>
      </c>
      <c r="E114" s="3">
        <v>0.3</v>
      </c>
      <c r="F114" s="3">
        <v>5</v>
      </c>
    </row>
    <row r="115" spans="1:6">
      <c r="A115" s="25" t="s">
        <v>77</v>
      </c>
      <c r="B115" s="36">
        <v>107</v>
      </c>
      <c r="C115" s="36">
        <v>752</v>
      </c>
      <c r="D115" s="27">
        <f t="shared" si="5"/>
        <v>6.02803738317757</v>
      </c>
      <c r="E115" s="3">
        <v>0.7</v>
      </c>
      <c r="F115" s="3"/>
    </row>
    <row r="116" spans="1:6">
      <c r="A116" s="25" t="s">
        <v>2</v>
      </c>
      <c r="B116" s="36">
        <v>450</v>
      </c>
      <c r="C116" s="36">
        <v>768</v>
      </c>
      <c r="D116" s="27">
        <f t="shared" ref="D116" si="6">(C116-B116)/B116</f>
        <v>0.70666666666666667</v>
      </c>
      <c r="E116" s="3">
        <v>3.3</v>
      </c>
      <c r="F116" s="3"/>
    </row>
    <row r="117" spans="1:6">
      <c r="A117" s="25" t="s">
        <v>276</v>
      </c>
      <c r="B117" s="36">
        <v>410</v>
      </c>
      <c r="C117" s="36">
        <v>780</v>
      </c>
      <c r="D117" s="27">
        <f t="shared" si="5"/>
        <v>0.90243902439024393</v>
      </c>
      <c r="E117" s="3">
        <v>4</v>
      </c>
      <c r="F117" s="3"/>
    </row>
    <row r="118" spans="1:6">
      <c r="A118" s="25" t="s">
        <v>60</v>
      </c>
      <c r="B118" s="36">
        <v>148</v>
      </c>
      <c r="C118" s="36">
        <v>805</v>
      </c>
      <c r="D118" s="27">
        <f t="shared" si="5"/>
        <v>4.4391891891891895</v>
      </c>
      <c r="E118" s="3">
        <v>3</v>
      </c>
      <c r="F118" s="3"/>
    </row>
    <row r="119" spans="1:6">
      <c r="A119" s="25" t="s">
        <v>137</v>
      </c>
      <c r="B119" s="36">
        <v>65</v>
      </c>
      <c r="C119" s="36">
        <v>671</v>
      </c>
      <c r="D119" s="27">
        <f>(C119-B119)/B119</f>
        <v>9.3230769230769237</v>
      </c>
      <c r="E119" s="3">
        <v>0.5</v>
      </c>
      <c r="F119" s="3"/>
    </row>
    <row r="120" spans="1:6">
      <c r="A120" s="25" t="s">
        <v>339</v>
      </c>
      <c r="B120" s="36">
        <v>183</v>
      </c>
      <c r="C120" s="36">
        <v>522</v>
      </c>
      <c r="D120" s="27">
        <f>(C120-B120)/B120</f>
        <v>1.8524590163934427</v>
      </c>
      <c r="E120" s="3"/>
      <c r="F120" s="3"/>
    </row>
    <row r="121" spans="1:6">
      <c r="A121" s="25" t="s">
        <v>340</v>
      </c>
      <c r="B121" s="36">
        <v>293</v>
      </c>
      <c r="C121" s="36">
        <v>659</v>
      </c>
      <c r="D121" s="27">
        <f>(C121-B121)/B121</f>
        <v>1.2491467576791808</v>
      </c>
      <c r="E121" s="3"/>
      <c r="F121" s="3"/>
    </row>
    <row r="122" spans="1:6">
      <c r="A122" s="25" t="s">
        <v>341</v>
      </c>
      <c r="B122" s="36">
        <v>268</v>
      </c>
      <c r="C122" s="36">
        <v>398</v>
      </c>
      <c r="D122" s="27">
        <f>(C122-B122)/B122</f>
        <v>0.48507462686567165</v>
      </c>
      <c r="E122" s="3"/>
      <c r="F122" s="3"/>
    </row>
    <row r="123" spans="1:6">
      <c r="A123" s="25" t="s">
        <v>61</v>
      </c>
      <c r="B123" s="36">
        <v>75</v>
      </c>
      <c r="C123" s="36">
        <v>809</v>
      </c>
      <c r="D123" s="27">
        <f t="shared" si="5"/>
        <v>9.7866666666666671</v>
      </c>
      <c r="E123" s="3">
        <v>0.3</v>
      </c>
      <c r="F123" s="3"/>
    </row>
    <row r="124" spans="1:6">
      <c r="A124" s="25" t="s">
        <v>62</v>
      </c>
      <c r="B124" s="36">
        <v>59</v>
      </c>
      <c r="C124" s="36">
        <v>205</v>
      </c>
      <c r="D124" s="27">
        <f t="shared" si="5"/>
        <v>2.4745762711864407</v>
      </c>
      <c r="E124" s="3"/>
      <c r="F124" s="3"/>
    </row>
    <row r="125" spans="1:6">
      <c r="A125" s="25" t="s">
        <v>63</v>
      </c>
      <c r="B125" s="36">
        <v>255</v>
      </c>
      <c r="C125" s="36">
        <v>846</v>
      </c>
      <c r="D125" s="27">
        <f t="shared" si="5"/>
        <v>2.3176470588235296</v>
      </c>
      <c r="E125" s="3">
        <v>3.7</v>
      </c>
      <c r="F125" s="3"/>
    </row>
    <row r="126" spans="1:6">
      <c r="A126" s="25" t="s">
        <v>74</v>
      </c>
      <c r="B126" s="36">
        <v>69</v>
      </c>
      <c r="C126" s="36">
        <v>200</v>
      </c>
      <c r="D126" s="27">
        <f t="shared" si="5"/>
        <v>1.8985507246376812</v>
      </c>
      <c r="E126" s="3">
        <v>2.1</v>
      </c>
      <c r="F126" s="3"/>
    </row>
    <row r="127" spans="1:6">
      <c r="A127" s="30"/>
      <c r="B127" s="111"/>
      <c r="C127" s="111"/>
      <c r="D127" s="28"/>
    </row>
    <row r="128" spans="1:6">
      <c r="A128" s="30"/>
      <c r="D128" s="28"/>
    </row>
    <row r="129" spans="1:9">
      <c r="A129" s="30" t="s">
        <v>244</v>
      </c>
      <c r="B129" s="79" t="s">
        <v>285</v>
      </c>
      <c r="C129" s="79"/>
      <c r="D129" s="80"/>
    </row>
    <row r="130" spans="1:9">
      <c r="A130" s="25" t="s">
        <v>225</v>
      </c>
      <c r="B130" s="36">
        <v>245</v>
      </c>
      <c r="C130" s="36">
        <v>745</v>
      </c>
      <c r="D130" s="27">
        <f t="shared" ref="D130:D147" si="7">(C130-B130)/B130</f>
        <v>2.0408163265306123</v>
      </c>
      <c r="E130" s="3">
        <v>6.5</v>
      </c>
      <c r="F130" s="3"/>
      <c r="G130" s="3" t="s">
        <v>120</v>
      </c>
      <c r="I130" t="s">
        <v>280</v>
      </c>
    </row>
    <row r="131" spans="1:9">
      <c r="A131" s="25" t="s">
        <v>226</v>
      </c>
      <c r="B131" s="36">
        <v>230</v>
      </c>
      <c r="C131" s="36">
        <v>740</v>
      </c>
      <c r="D131" s="27">
        <f t="shared" si="7"/>
        <v>2.2173913043478262</v>
      </c>
      <c r="E131" s="3">
        <v>4</v>
      </c>
      <c r="F131" s="3"/>
      <c r="G131" s="3" t="s">
        <v>120</v>
      </c>
      <c r="I131" t="s">
        <v>280</v>
      </c>
    </row>
    <row r="132" spans="1:9">
      <c r="A132" s="25" t="s">
        <v>273</v>
      </c>
      <c r="B132" s="36">
        <v>230</v>
      </c>
      <c r="C132" s="36">
        <v>750</v>
      </c>
      <c r="D132" s="27">
        <f t="shared" si="7"/>
        <v>2.2608695652173911</v>
      </c>
      <c r="E132" s="3">
        <v>6</v>
      </c>
      <c r="F132" s="3"/>
      <c r="G132" s="3" t="s">
        <v>120</v>
      </c>
      <c r="I132" t="s">
        <v>280</v>
      </c>
    </row>
    <row r="133" spans="1:9">
      <c r="A133" s="25" t="s">
        <v>229</v>
      </c>
      <c r="B133" s="36">
        <v>220</v>
      </c>
      <c r="C133" s="36">
        <v>750</v>
      </c>
      <c r="D133" s="27">
        <f t="shared" si="7"/>
        <v>2.4090909090909092</v>
      </c>
      <c r="E133" s="3">
        <v>6</v>
      </c>
      <c r="F133" s="3"/>
      <c r="G133" s="3" t="s">
        <v>223</v>
      </c>
    </row>
    <row r="134" spans="1:9">
      <c r="A134" s="25" t="s">
        <v>228</v>
      </c>
      <c r="B134" s="36">
        <v>190</v>
      </c>
      <c r="C134" s="36">
        <v>710</v>
      </c>
      <c r="D134" s="27">
        <f t="shared" si="7"/>
        <v>2.736842105263158</v>
      </c>
      <c r="E134" s="3">
        <v>4</v>
      </c>
      <c r="F134" s="3"/>
      <c r="G134" s="3" t="s">
        <v>121</v>
      </c>
    </row>
    <row r="135" spans="1:9">
      <c r="A135" s="25" t="s">
        <v>230</v>
      </c>
      <c r="B135" s="36">
        <v>195</v>
      </c>
      <c r="C135" s="36">
        <v>730</v>
      </c>
      <c r="D135" s="27">
        <f t="shared" si="7"/>
        <v>2.7435897435897436</v>
      </c>
      <c r="E135" s="3">
        <v>6</v>
      </c>
      <c r="F135" s="3"/>
      <c r="G135" s="3" t="s">
        <v>223</v>
      </c>
    </row>
    <row r="136" spans="1:9">
      <c r="A136" s="25" t="s">
        <v>227</v>
      </c>
      <c r="B136" s="36">
        <v>200</v>
      </c>
      <c r="C136" s="36">
        <v>750</v>
      </c>
      <c r="D136" s="27">
        <f t="shared" si="7"/>
        <v>2.75</v>
      </c>
      <c r="E136" s="3">
        <v>5</v>
      </c>
      <c r="F136" s="3"/>
      <c r="G136" s="3" t="s">
        <v>350</v>
      </c>
    </row>
    <row r="137" spans="1:9">
      <c r="A137" s="25" t="s">
        <v>282</v>
      </c>
      <c r="B137" s="36">
        <v>200</v>
      </c>
      <c r="C137" s="36">
        <v>750</v>
      </c>
      <c r="D137" s="27">
        <f t="shared" si="7"/>
        <v>2.75</v>
      </c>
      <c r="E137" s="3">
        <v>5</v>
      </c>
      <c r="F137" s="3"/>
      <c r="G137" s="3" t="s">
        <v>350</v>
      </c>
    </row>
    <row r="138" spans="1:9">
      <c r="A138" s="25" t="s">
        <v>231</v>
      </c>
      <c r="B138" s="36">
        <v>200</v>
      </c>
      <c r="C138" s="36">
        <v>750</v>
      </c>
      <c r="D138" s="27">
        <f t="shared" si="7"/>
        <v>2.75</v>
      </c>
      <c r="E138" s="3">
        <v>5</v>
      </c>
      <c r="F138" s="3"/>
      <c r="G138" s="3" t="s">
        <v>350</v>
      </c>
    </row>
    <row r="139" spans="1:9">
      <c r="A139" s="25" t="s">
        <v>232</v>
      </c>
      <c r="B139" s="36">
        <v>200</v>
      </c>
      <c r="C139" s="36">
        <v>750</v>
      </c>
      <c r="D139" s="27">
        <f t="shared" si="7"/>
        <v>2.75</v>
      </c>
      <c r="E139" s="3">
        <v>8</v>
      </c>
      <c r="F139" s="3"/>
      <c r="G139" s="3" t="s">
        <v>350</v>
      </c>
    </row>
    <row r="140" spans="1:9">
      <c r="A140" s="25" t="s">
        <v>233</v>
      </c>
      <c r="B140" s="36">
        <v>205</v>
      </c>
      <c r="C140" s="36">
        <v>770</v>
      </c>
      <c r="D140" s="27">
        <f t="shared" si="7"/>
        <v>2.7560975609756095</v>
      </c>
      <c r="E140" s="3">
        <v>5</v>
      </c>
      <c r="F140" s="3"/>
      <c r="G140" s="3" t="s">
        <v>115</v>
      </c>
    </row>
    <row r="141" spans="1:9">
      <c r="A141" s="25" t="s">
        <v>281</v>
      </c>
      <c r="B141" s="36">
        <v>200</v>
      </c>
      <c r="C141" s="36">
        <v>755</v>
      </c>
      <c r="D141" s="27">
        <f t="shared" si="7"/>
        <v>2.7749999999999999</v>
      </c>
      <c r="E141" s="3">
        <v>3.5</v>
      </c>
      <c r="F141" s="3"/>
      <c r="G141" s="3" t="s">
        <v>120</v>
      </c>
    </row>
    <row r="142" spans="1:9">
      <c r="A142" s="25" t="s">
        <v>234</v>
      </c>
      <c r="B142" s="36">
        <v>180</v>
      </c>
      <c r="C142" s="36">
        <v>720</v>
      </c>
      <c r="D142" s="27">
        <f t="shared" si="7"/>
        <v>3</v>
      </c>
      <c r="E142" s="3">
        <v>6</v>
      </c>
      <c r="F142" s="3"/>
      <c r="G142" s="3" t="s">
        <v>235</v>
      </c>
    </row>
    <row r="143" spans="1:9">
      <c r="A143" s="25" t="s">
        <v>236</v>
      </c>
      <c r="B143" s="36">
        <v>180</v>
      </c>
      <c r="C143" s="36">
        <v>740</v>
      </c>
      <c r="D143" s="27">
        <f t="shared" si="7"/>
        <v>3.1111111111111112</v>
      </c>
      <c r="E143" s="3">
        <v>7</v>
      </c>
      <c r="F143" s="3"/>
      <c r="G143" s="3" t="s">
        <v>235</v>
      </c>
    </row>
    <row r="144" spans="1:9">
      <c r="A144" s="25" t="s">
        <v>237</v>
      </c>
      <c r="B144" s="36">
        <v>180</v>
      </c>
      <c r="C144" s="36">
        <v>740</v>
      </c>
      <c r="D144" s="27">
        <f t="shared" si="7"/>
        <v>3.1111111111111112</v>
      </c>
      <c r="E144" s="3">
        <v>3</v>
      </c>
      <c r="F144" s="3"/>
      <c r="G144" s="3" t="s">
        <v>120</v>
      </c>
    </row>
    <row r="145" spans="1:9">
      <c r="A145" s="25" t="s">
        <v>238</v>
      </c>
      <c r="B145" s="36">
        <v>180</v>
      </c>
      <c r="C145" s="36">
        <v>750</v>
      </c>
      <c r="D145" s="27">
        <f t="shared" si="7"/>
        <v>3.1666666666666665</v>
      </c>
      <c r="E145" s="3">
        <v>6</v>
      </c>
      <c r="F145" s="3"/>
      <c r="G145" s="3" t="s">
        <v>223</v>
      </c>
    </row>
    <row r="146" spans="1:9">
      <c r="A146" s="25" t="s">
        <v>239</v>
      </c>
      <c r="B146" s="36">
        <v>180</v>
      </c>
      <c r="C146" s="36">
        <v>750</v>
      </c>
      <c r="D146" s="27">
        <f t="shared" si="7"/>
        <v>3.1666666666666665</v>
      </c>
      <c r="E146" s="3">
        <v>6</v>
      </c>
      <c r="F146" s="3"/>
      <c r="G146" s="3" t="s">
        <v>240</v>
      </c>
    </row>
    <row r="147" spans="1:9">
      <c r="A147" s="25" t="s">
        <v>241</v>
      </c>
      <c r="B147" s="36">
        <v>165</v>
      </c>
      <c r="C147" s="36">
        <v>750</v>
      </c>
      <c r="D147" s="27">
        <f t="shared" si="7"/>
        <v>3.5454545454545454</v>
      </c>
      <c r="E147" s="3">
        <v>6</v>
      </c>
      <c r="F147" s="3"/>
      <c r="G147" s="3" t="s">
        <v>240</v>
      </c>
    </row>
    <row r="150" spans="1:9">
      <c r="A150" s="30" t="s">
        <v>245</v>
      </c>
      <c r="B150" s="79" t="s">
        <v>285</v>
      </c>
      <c r="D150" s="28"/>
    </row>
    <row r="151" spans="1:9">
      <c r="A151" s="31" t="s">
        <v>69</v>
      </c>
      <c r="B151" s="1" t="s">
        <v>71</v>
      </c>
      <c r="C151" s="1" t="s">
        <v>43</v>
      </c>
      <c r="D151" s="1" t="s">
        <v>44</v>
      </c>
      <c r="E151" s="1" t="s">
        <v>76</v>
      </c>
      <c r="F151" s="1" t="s">
        <v>78</v>
      </c>
      <c r="G151" s="1" t="s">
        <v>152</v>
      </c>
    </row>
    <row r="152" spans="1:9">
      <c r="A152" s="25" t="s">
        <v>307</v>
      </c>
      <c r="B152" s="36">
        <v>190</v>
      </c>
      <c r="C152" s="36">
        <v>700</v>
      </c>
      <c r="D152" s="27">
        <f t="shared" ref="D152:D166" si="8">(C152-B152)/B152</f>
        <v>2.6842105263157894</v>
      </c>
      <c r="E152" s="3">
        <v>7</v>
      </c>
      <c r="F152" s="3"/>
      <c r="G152" s="3" t="s">
        <v>250</v>
      </c>
      <c r="I152" t="s">
        <v>254</v>
      </c>
    </row>
    <row r="153" spans="1:9">
      <c r="A153" s="25" t="s">
        <v>308</v>
      </c>
      <c r="B153" s="36">
        <v>180</v>
      </c>
      <c r="C153" s="36">
        <v>725</v>
      </c>
      <c r="D153" s="27">
        <f t="shared" si="8"/>
        <v>3.0277777777777777</v>
      </c>
      <c r="E153" s="3">
        <v>8</v>
      </c>
      <c r="F153" s="3"/>
      <c r="G153" s="3" t="s">
        <v>118</v>
      </c>
      <c r="I153" t="s">
        <v>251</v>
      </c>
    </row>
    <row r="154" spans="1:9">
      <c r="A154" s="25" t="s">
        <v>291</v>
      </c>
      <c r="B154" s="36">
        <v>170</v>
      </c>
      <c r="C154" s="36">
        <v>695</v>
      </c>
      <c r="D154" s="27">
        <f>(C154-B154)/B154</f>
        <v>3.0882352941176472</v>
      </c>
      <c r="E154" s="3">
        <v>6</v>
      </c>
      <c r="F154" s="3"/>
      <c r="G154" s="3" t="s">
        <v>248</v>
      </c>
      <c r="I154" t="s">
        <v>249</v>
      </c>
    </row>
    <row r="155" spans="1:9">
      <c r="A155" s="25" t="s">
        <v>312</v>
      </c>
      <c r="B155" s="36">
        <v>165</v>
      </c>
      <c r="C155" s="36">
        <v>685</v>
      </c>
      <c r="D155" s="27">
        <f>(C155-B155)/B155</f>
        <v>3.1515151515151514</v>
      </c>
      <c r="E155" s="3">
        <v>6</v>
      </c>
      <c r="F155" s="3"/>
      <c r="G155" s="3" t="s">
        <v>113</v>
      </c>
      <c r="I155" t="s">
        <v>224</v>
      </c>
    </row>
    <row r="156" spans="1:9">
      <c r="A156" s="25" t="s">
        <v>286</v>
      </c>
      <c r="B156" s="36">
        <v>165</v>
      </c>
      <c r="C156" s="36">
        <v>690</v>
      </c>
      <c r="D156" s="27">
        <f>(C156-B156)/B156</f>
        <v>3.1818181818181817</v>
      </c>
      <c r="E156" s="3">
        <v>6</v>
      </c>
      <c r="F156" s="3"/>
      <c r="G156" s="3" t="s">
        <v>306</v>
      </c>
      <c r="H156" s="3"/>
      <c r="I156" t="s">
        <v>224</v>
      </c>
    </row>
    <row r="157" spans="1:9">
      <c r="A157" s="25" t="s">
        <v>309</v>
      </c>
      <c r="B157" s="36">
        <v>170</v>
      </c>
      <c r="C157" s="36">
        <v>725</v>
      </c>
      <c r="D157" s="27">
        <f t="shared" si="8"/>
        <v>3.2647058823529411</v>
      </c>
      <c r="E157" s="3">
        <v>6</v>
      </c>
      <c r="F157" s="3"/>
      <c r="G157" s="3" t="s">
        <v>113</v>
      </c>
      <c r="I157" t="s">
        <v>224</v>
      </c>
    </row>
    <row r="158" spans="1:9">
      <c r="A158" s="25" t="s">
        <v>310</v>
      </c>
      <c r="B158" s="36">
        <v>155</v>
      </c>
      <c r="C158" s="36">
        <v>665</v>
      </c>
      <c r="D158" s="27">
        <f t="shared" si="8"/>
        <v>3.2903225806451615</v>
      </c>
      <c r="E158" s="3">
        <v>1</v>
      </c>
      <c r="F158" s="3"/>
      <c r="G158" s="3" t="s">
        <v>120</v>
      </c>
      <c r="I158" t="s">
        <v>224</v>
      </c>
    </row>
    <row r="159" spans="1:9">
      <c r="A159" s="25" t="s">
        <v>311</v>
      </c>
      <c r="B159" s="36">
        <v>160</v>
      </c>
      <c r="C159" s="36">
        <v>690</v>
      </c>
      <c r="D159" s="27">
        <f t="shared" si="8"/>
        <v>3.3125</v>
      </c>
      <c r="E159" s="3">
        <v>6</v>
      </c>
      <c r="F159" s="3"/>
      <c r="G159" s="3" t="s">
        <v>121</v>
      </c>
      <c r="I159" t="s">
        <v>224</v>
      </c>
    </row>
    <row r="160" spans="1:9">
      <c r="A160" s="25" t="s">
        <v>82</v>
      </c>
      <c r="B160" s="36">
        <v>160</v>
      </c>
      <c r="C160" s="36">
        <v>690</v>
      </c>
      <c r="D160" s="27">
        <f t="shared" si="8"/>
        <v>3.3125</v>
      </c>
      <c r="E160" s="3">
        <v>5.5</v>
      </c>
      <c r="F160" s="3"/>
      <c r="G160" s="3" t="s">
        <v>118</v>
      </c>
      <c r="I160" t="s">
        <v>224</v>
      </c>
    </row>
    <row r="161" spans="1:9">
      <c r="A161" s="25" t="s">
        <v>243</v>
      </c>
      <c r="B161" s="36">
        <v>160</v>
      </c>
      <c r="C161" s="36">
        <v>720</v>
      </c>
      <c r="D161" s="27">
        <f t="shared" si="8"/>
        <v>3.5</v>
      </c>
      <c r="E161" s="3">
        <v>5.5</v>
      </c>
      <c r="F161" s="3"/>
      <c r="G161" s="3" t="s">
        <v>115</v>
      </c>
      <c r="I161" t="s">
        <v>224</v>
      </c>
    </row>
    <row r="162" spans="1:9">
      <c r="A162" s="25" t="s">
        <v>313</v>
      </c>
      <c r="B162" s="36">
        <v>160</v>
      </c>
      <c r="C162" s="36">
        <v>730</v>
      </c>
      <c r="D162" s="27">
        <f t="shared" si="8"/>
        <v>3.5625</v>
      </c>
      <c r="E162" s="3">
        <v>4</v>
      </c>
      <c r="F162" s="3"/>
      <c r="G162" s="3" t="s">
        <v>350</v>
      </c>
      <c r="I162" t="s">
        <v>224</v>
      </c>
    </row>
    <row r="163" spans="1:9">
      <c r="A163" s="25" t="s">
        <v>274</v>
      </c>
      <c r="B163" s="36">
        <v>160</v>
      </c>
      <c r="C163" s="36">
        <v>730</v>
      </c>
      <c r="D163" s="27">
        <f t="shared" si="8"/>
        <v>3.5625</v>
      </c>
      <c r="E163" s="3">
        <v>5</v>
      </c>
      <c r="F163" s="3"/>
      <c r="G163" s="3" t="s">
        <v>275</v>
      </c>
      <c r="I163" t="s">
        <v>224</v>
      </c>
    </row>
    <row r="164" spans="1:9">
      <c r="A164" s="25" t="s">
        <v>314</v>
      </c>
      <c r="B164" s="36">
        <v>135</v>
      </c>
      <c r="C164" s="36">
        <v>645</v>
      </c>
      <c r="D164" s="27">
        <f t="shared" si="8"/>
        <v>3.7777777777777777</v>
      </c>
      <c r="E164" s="3">
        <v>1</v>
      </c>
      <c r="F164" s="3"/>
      <c r="G164" s="3" t="s">
        <v>120</v>
      </c>
      <c r="I164" t="s">
        <v>224</v>
      </c>
    </row>
    <row r="165" spans="1:9">
      <c r="A165" s="25" t="s">
        <v>283</v>
      </c>
      <c r="B165" s="36">
        <v>140</v>
      </c>
      <c r="C165" s="36">
        <v>680</v>
      </c>
      <c r="D165" s="27">
        <f t="shared" si="8"/>
        <v>3.8571428571428572</v>
      </c>
      <c r="E165" s="3">
        <v>5</v>
      </c>
      <c r="F165" s="3"/>
      <c r="G165" s="3" t="s">
        <v>275</v>
      </c>
      <c r="I165" t="s">
        <v>224</v>
      </c>
    </row>
    <row r="166" spans="1:9">
      <c r="A166" s="25" t="s">
        <v>277</v>
      </c>
      <c r="B166" s="36">
        <v>140</v>
      </c>
      <c r="C166" s="36">
        <v>680</v>
      </c>
      <c r="D166" s="27">
        <f t="shared" si="8"/>
        <v>3.8571428571428572</v>
      </c>
      <c r="E166" s="3">
        <v>6</v>
      </c>
      <c r="F166" s="3"/>
      <c r="G166" s="3" t="s">
        <v>121</v>
      </c>
      <c r="I166" t="s">
        <v>224</v>
      </c>
    </row>
    <row r="167" spans="1:9">
      <c r="A167" s="30"/>
      <c r="B167" s="79"/>
      <c r="C167" s="79"/>
      <c r="D167" s="80"/>
    </row>
    <row r="168" spans="1:9">
      <c r="A168" s="30" t="s">
        <v>246</v>
      </c>
      <c r="B168" s="79" t="s">
        <v>285</v>
      </c>
      <c r="D168" s="28"/>
    </row>
    <row r="169" spans="1:9">
      <c r="A169" s="31" t="s">
        <v>69</v>
      </c>
      <c r="B169" s="1" t="s">
        <v>71</v>
      </c>
      <c r="C169" s="1" t="s">
        <v>43</v>
      </c>
      <c r="D169" s="1" t="s">
        <v>44</v>
      </c>
      <c r="E169" s="1" t="s">
        <v>76</v>
      </c>
      <c r="F169" s="1" t="s">
        <v>78</v>
      </c>
      <c r="G169" s="1" t="s">
        <v>152</v>
      </c>
      <c r="H169" s="1" t="s">
        <v>151</v>
      </c>
    </row>
    <row r="170" spans="1:9">
      <c r="A170" s="25" t="s">
        <v>83</v>
      </c>
      <c r="B170" s="36">
        <v>190</v>
      </c>
      <c r="C170" s="36">
        <v>700</v>
      </c>
      <c r="D170" s="27">
        <f t="shared" ref="D170:D190" si="9">(C170-B170)/B170</f>
        <v>2.6842105263157894</v>
      </c>
      <c r="E170" s="3">
        <v>5</v>
      </c>
      <c r="F170" s="3"/>
      <c r="G170" s="3" t="s">
        <v>118</v>
      </c>
      <c r="H170" s="3" t="s">
        <v>116</v>
      </c>
    </row>
    <row r="171" spans="1:9">
      <c r="A171" s="25" t="s">
        <v>315</v>
      </c>
      <c r="B171" s="36">
        <v>195</v>
      </c>
      <c r="C171" s="36">
        <v>730</v>
      </c>
      <c r="D171" s="27">
        <f t="shared" si="9"/>
        <v>2.7435897435897436</v>
      </c>
      <c r="E171" s="3">
        <v>6</v>
      </c>
      <c r="F171" s="3"/>
      <c r="G171" s="3" t="s">
        <v>119</v>
      </c>
      <c r="H171" s="3" t="s">
        <v>116</v>
      </c>
    </row>
    <row r="172" spans="1:9">
      <c r="A172" s="25" t="s">
        <v>316</v>
      </c>
      <c r="B172" s="36">
        <v>200</v>
      </c>
      <c r="C172" s="36">
        <v>750</v>
      </c>
      <c r="D172" s="27">
        <f t="shared" si="9"/>
        <v>2.75</v>
      </c>
      <c r="E172" s="3">
        <v>4</v>
      </c>
      <c r="F172" s="3"/>
      <c r="G172" s="3" t="s">
        <v>120</v>
      </c>
      <c r="H172" s="3" t="s">
        <v>116</v>
      </c>
    </row>
    <row r="173" spans="1:9">
      <c r="A173" s="25" t="s">
        <v>111</v>
      </c>
      <c r="B173" s="36">
        <v>180</v>
      </c>
      <c r="C173" s="36">
        <v>680</v>
      </c>
      <c r="D173" s="27">
        <f t="shared" si="9"/>
        <v>2.7777777777777777</v>
      </c>
      <c r="E173" s="3">
        <v>6</v>
      </c>
      <c r="F173" s="3"/>
      <c r="G173" s="3" t="s">
        <v>118</v>
      </c>
      <c r="H173" s="3" t="s">
        <v>123</v>
      </c>
    </row>
    <row r="174" spans="1:9">
      <c r="A174" s="25" t="s">
        <v>317</v>
      </c>
      <c r="B174" s="36">
        <v>180</v>
      </c>
      <c r="C174" s="36">
        <v>710</v>
      </c>
      <c r="D174" s="27">
        <f t="shared" si="9"/>
        <v>2.9444444444444446</v>
      </c>
      <c r="E174" s="3">
        <v>2</v>
      </c>
      <c r="F174" s="3"/>
      <c r="G174" s="3" t="s">
        <v>163</v>
      </c>
      <c r="H174" s="3" t="s">
        <v>116</v>
      </c>
    </row>
    <row r="175" spans="1:9">
      <c r="A175" s="25" t="s">
        <v>318</v>
      </c>
      <c r="B175" s="36">
        <v>190</v>
      </c>
      <c r="C175" s="36">
        <v>750</v>
      </c>
      <c r="D175" s="27">
        <f t="shared" si="9"/>
        <v>2.9473684210526314</v>
      </c>
      <c r="E175" s="3">
        <v>5</v>
      </c>
      <c r="F175" s="3"/>
      <c r="G175" s="3" t="s">
        <v>350</v>
      </c>
      <c r="H175" s="3" t="s">
        <v>162</v>
      </c>
    </row>
    <row r="176" spans="1:9">
      <c r="A176" s="25" t="s">
        <v>319</v>
      </c>
      <c r="B176" s="36">
        <v>180</v>
      </c>
      <c r="C176" s="36">
        <v>715</v>
      </c>
      <c r="D176" s="27">
        <f t="shared" si="9"/>
        <v>2.9722222222222223</v>
      </c>
      <c r="E176" s="3">
        <v>5</v>
      </c>
      <c r="F176" s="3"/>
      <c r="G176" s="3" t="s">
        <v>115</v>
      </c>
      <c r="H176" s="3" t="s">
        <v>116</v>
      </c>
    </row>
    <row r="177" spans="1:9">
      <c r="A177" s="25" t="s">
        <v>320</v>
      </c>
      <c r="B177" s="36">
        <v>180</v>
      </c>
      <c r="C177" s="36">
        <v>720</v>
      </c>
      <c r="D177" s="27">
        <f t="shared" si="9"/>
        <v>3</v>
      </c>
      <c r="E177" s="3">
        <v>7.5</v>
      </c>
      <c r="F177" s="3"/>
      <c r="G177" s="3" t="s">
        <v>117</v>
      </c>
      <c r="H177" s="3" t="s">
        <v>116</v>
      </c>
    </row>
    <row r="178" spans="1:9">
      <c r="A178" s="25" t="s">
        <v>321</v>
      </c>
      <c r="B178" s="36">
        <v>170</v>
      </c>
      <c r="C178" s="36">
        <v>680</v>
      </c>
      <c r="D178" s="27">
        <f t="shared" si="9"/>
        <v>3</v>
      </c>
      <c r="E178" s="3">
        <v>3</v>
      </c>
      <c r="F178" s="3"/>
      <c r="G178" s="3" t="s">
        <v>120</v>
      </c>
      <c r="H178" s="3" t="s">
        <v>123</v>
      </c>
    </row>
    <row r="179" spans="1:9">
      <c r="A179" s="25" t="s">
        <v>322</v>
      </c>
      <c r="B179" s="36">
        <v>180</v>
      </c>
      <c r="C179" s="36">
        <v>735</v>
      </c>
      <c r="D179" s="27">
        <f t="shared" si="9"/>
        <v>3.0833333333333335</v>
      </c>
      <c r="E179" s="3">
        <v>6</v>
      </c>
      <c r="F179" s="3"/>
      <c r="G179" s="3" t="s">
        <v>350</v>
      </c>
      <c r="H179" s="3" t="s">
        <v>162</v>
      </c>
    </row>
    <row r="180" spans="1:9">
      <c r="A180" s="25" t="s">
        <v>323</v>
      </c>
      <c r="B180" s="36">
        <v>170</v>
      </c>
      <c r="C180" s="36">
        <v>695</v>
      </c>
      <c r="D180" s="27">
        <f t="shared" si="9"/>
        <v>3.0882352941176472</v>
      </c>
      <c r="E180" s="3">
        <v>6</v>
      </c>
      <c r="F180" s="3"/>
      <c r="G180" s="3" t="s">
        <v>117</v>
      </c>
      <c r="H180" s="3" t="s">
        <v>123</v>
      </c>
      <c r="I180" t="s">
        <v>242</v>
      </c>
    </row>
    <row r="181" spans="1:9">
      <c r="A181" s="25" t="s">
        <v>324</v>
      </c>
      <c r="B181" s="36">
        <v>180</v>
      </c>
      <c r="C181" s="36">
        <v>750</v>
      </c>
      <c r="D181" s="27">
        <f t="shared" si="9"/>
        <v>3.1666666666666665</v>
      </c>
      <c r="E181" s="3">
        <v>6</v>
      </c>
      <c r="F181" s="3"/>
      <c r="G181" s="3" t="s">
        <v>119</v>
      </c>
      <c r="H181" s="3" t="s">
        <v>116</v>
      </c>
    </row>
    <row r="182" spans="1:9">
      <c r="A182" s="25" t="s">
        <v>325</v>
      </c>
      <c r="B182" s="36">
        <v>170</v>
      </c>
      <c r="C182" s="36">
        <v>710</v>
      </c>
      <c r="D182" s="27">
        <f t="shared" si="9"/>
        <v>3.1764705882352939</v>
      </c>
      <c r="E182" s="3">
        <v>8</v>
      </c>
      <c r="F182" s="3"/>
      <c r="G182" s="3" t="s">
        <v>121</v>
      </c>
      <c r="H182" s="3" t="s">
        <v>123</v>
      </c>
    </row>
    <row r="183" spans="1:9">
      <c r="A183" s="25" t="s">
        <v>370</v>
      </c>
      <c r="B183" s="36">
        <v>165</v>
      </c>
      <c r="C183" s="36">
        <v>700</v>
      </c>
      <c r="D183" s="27">
        <f t="shared" si="9"/>
        <v>3.2424242424242422</v>
      </c>
      <c r="E183" s="3">
        <v>5</v>
      </c>
      <c r="F183" s="3"/>
      <c r="G183" s="3" t="s">
        <v>253</v>
      </c>
      <c r="H183" s="3" t="s">
        <v>123</v>
      </c>
      <c r="I183" t="s">
        <v>252</v>
      </c>
    </row>
    <row r="184" spans="1:9">
      <c r="A184" s="25" t="s">
        <v>112</v>
      </c>
      <c r="B184" s="36">
        <v>160</v>
      </c>
      <c r="C184" s="36">
        <v>680</v>
      </c>
      <c r="D184" s="27">
        <f t="shared" si="9"/>
        <v>3.25</v>
      </c>
      <c r="E184" s="3">
        <v>6</v>
      </c>
      <c r="F184" s="3"/>
      <c r="G184" s="3" t="s">
        <v>118</v>
      </c>
      <c r="H184" s="3" t="s">
        <v>123</v>
      </c>
    </row>
    <row r="185" spans="1:9">
      <c r="A185" s="25" t="s">
        <v>326</v>
      </c>
      <c r="B185" s="36">
        <v>160</v>
      </c>
      <c r="C185" s="36">
        <v>700</v>
      </c>
      <c r="D185" s="27">
        <f t="shared" si="9"/>
        <v>3.375</v>
      </c>
      <c r="E185" s="3">
        <v>4</v>
      </c>
      <c r="F185" s="3"/>
      <c r="G185" s="3" t="s">
        <v>350</v>
      </c>
      <c r="H185" s="3" t="s">
        <v>123</v>
      </c>
    </row>
    <row r="186" spans="1:9">
      <c r="A186" s="25" t="s">
        <v>327</v>
      </c>
      <c r="B186" s="36">
        <v>150</v>
      </c>
      <c r="C186" s="36">
        <v>670</v>
      </c>
      <c r="D186" s="27">
        <f t="shared" si="9"/>
        <v>3.4666666666666668</v>
      </c>
      <c r="E186" s="3">
        <v>3</v>
      </c>
      <c r="F186" s="3"/>
      <c r="G186" s="3" t="s">
        <v>120</v>
      </c>
      <c r="H186" s="3" t="s">
        <v>124</v>
      </c>
    </row>
    <row r="187" spans="1:9">
      <c r="A187" s="25" t="s">
        <v>328</v>
      </c>
      <c r="B187" s="36">
        <v>160</v>
      </c>
      <c r="C187" s="36">
        <v>720</v>
      </c>
      <c r="D187" s="27">
        <f t="shared" si="9"/>
        <v>3.5</v>
      </c>
      <c r="E187" s="3">
        <v>6</v>
      </c>
      <c r="F187" s="3"/>
      <c r="G187" s="3" t="s">
        <v>115</v>
      </c>
      <c r="H187" s="3" t="s">
        <v>123</v>
      </c>
    </row>
    <row r="188" spans="1:9">
      <c r="A188" s="25" t="s">
        <v>284</v>
      </c>
      <c r="B188" s="36">
        <v>160</v>
      </c>
      <c r="C188" s="36">
        <v>720</v>
      </c>
      <c r="D188" s="27">
        <f t="shared" si="9"/>
        <v>3.5</v>
      </c>
      <c r="E188" s="3">
        <v>6</v>
      </c>
      <c r="F188" s="3"/>
      <c r="G188" s="3" t="s">
        <v>350</v>
      </c>
      <c r="H188" s="3" t="s">
        <v>123</v>
      </c>
    </row>
    <row r="189" spans="1:9">
      <c r="A189" s="25" t="s">
        <v>329</v>
      </c>
      <c r="B189" s="36">
        <v>155</v>
      </c>
      <c r="C189" s="36">
        <v>705</v>
      </c>
      <c r="D189" s="27">
        <f t="shared" si="9"/>
        <v>3.5483870967741935</v>
      </c>
      <c r="E189" s="3">
        <v>6</v>
      </c>
      <c r="F189" s="3"/>
      <c r="G189" s="3" t="s">
        <v>122</v>
      </c>
      <c r="H189" s="3" t="s">
        <v>123</v>
      </c>
    </row>
    <row r="190" spans="1:9">
      <c r="A190" s="25" t="s">
        <v>330</v>
      </c>
      <c r="B190" s="36">
        <v>160</v>
      </c>
      <c r="C190" s="36">
        <v>735</v>
      </c>
      <c r="D190" s="27">
        <f t="shared" si="9"/>
        <v>3.59375</v>
      </c>
      <c r="E190" s="3">
        <v>5</v>
      </c>
      <c r="F190" s="3"/>
      <c r="G190" s="3" t="s">
        <v>115</v>
      </c>
      <c r="H190" s="3" t="s">
        <v>116</v>
      </c>
    </row>
    <row r="191" spans="1:9">
      <c r="A191" s="25" t="s">
        <v>331</v>
      </c>
      <c r="B191" s="36">
        <v>160</v>
      </c>
      <c r="C191" s="36">
        <v>740</v>
      </c>
      <c r="D191" s="27">
        <f t="shared" ref="D191:D200" si="10">(C191-B191)/B191</f>
        <v>3.625</v>
      </c>
      <c r="E191" s="3">
        <v>5.5</v>
      </c>
      <c r="F191" s="3"/>
      <c r="G191" s="3" t="s">
        <v>118</v>
      </c>
      <c r="H191" s="3" t="s">
        <v>124</v>
      </c>
    </row>
    <row r="192" spans="1:9">
      <c r="A192" s="25" t="s">
        <v>332</v>
      </c>
      <c r="B192" s="36">
        <v>140</v>
      </c>
      <c r="C192" s="36">
        <v>700</v>
      </c>
      <c r="D192" s="27">
        <f t="shared" si="10"/>
        <v>4</v>
      </c>
      <c r="E192" s="3">
        <v>4</v>
      </c>
      <c r="F192" s="3"/>
      <c r="G192" s="3" t="s">
        <v>120</v>
      </c>
      <c r="H192" s="3" t="s">
        <v>123</v>
      </c>
    </row>
    <row r="193" spans="1:8">
      <c r="A193" s="25" t="s">
        <v>333</v>
      </c>
      <c r="B193" s="36">
        <v>135</v>
      </c>
      <c r="C193" s="36">
        <v>680</v>
      </c>
      <c r="D193" s="27">
        <f t="shared" si="10"/>
        <v>4.0370370370370372</v>
      </c>
      <c r="E193" s="3">
        <v>6</v>
      </c>
      <c r="F193" s="3"/>
      <c r="G193" s="3" t="s">
        <v>121</v>
      </c>
      <c r="H193" s="3" t="s">
        <v>123</v>
      </c>
    </row>
    <row r="194" spans="1:8">
      <c r="A194" s="25" t="s">
        <v>334</v>
      </c>
      <c r="B194" s="36">
        <v>140</v>
      </c>
      <c r="C194" s="36">
        <v>710</v>
      </c>
      <c r="D194" s="27">
        <f t="shared" si="10"/>
        <v>4.0714285714285712</v>
      </c>
      <c r="E194" s="3">
        <v>6</v>
      </c>
      <c r="F194" s="3"/>
      <c r="G194" s="3" t="s">
        <v>114</v>
      </c>
      <c r="H194" s="3" t="s">
        <v>116</v>
      </c>
    </row>
    <row r="195" spans="1:8">
      <c r="A195" s="25" t="s">
        <v>335</v>
      </c>
      <c r="B195" s="36">
        <v>115</v>
      </c>
      <c r="C195" s="36">
        <v>730</v>
      </c>
      <c r="D195" s="27">
        <f t="shared" si="10"/>
        <v>5.3478260869565215</v>
      </c>
      <c r="E195" s="3">
        <v>1</v>
      </c>
      <c r="F195" s="3"/>
      <c r="G195" s="3" t="s">
        <v>113</v>
      </c>
      <c r="H195" s="3" t="s">
        <v>123</v>
      </c>
    </row>
    <row r="196" spans="1:8">
      <c r="A196" s="25" t="s">
        <v>336</v>
      </c>
      <c r="B196" s="36">
        <v>115</v>
      </c>
      <c r="C196" s="36">
        <v>735</v>
      </c>
      <c r="D196" s="27">
        <f t="shared" si="10"/>
        <v>5.3913043478260869</v>
      </c>
      <c r="E196" s="3">
        <v>0.5</v>
      </c>
      <c r="F196" s="3"/>
      <c r="G196" s="3" t="s">
        <v>113</v>
      </c>
      <c r="H196" s="3" t="s">
        <v>123</v>
      </c>
    </row>
    <row r="197" spans="1:8">
      <c r="A197" s="25" t="s">
        <v>337</v>
      </c>
      <c r="B197" s="36">
        <v>110</v>
      </c>
      <c r="C197" s="36">
        <v>735</v>
      </c>
      <c r="D197" s="27">
        <f t="shared" si="10"/>
        <v>5.6818181818181817</v>
      </c>
      <c r="E197" s="3">
        <v>1</v>
      </c>
      <c r="F197" s="3"/>
      <c r="G197" s="3" t="s">
        <v>113</v>
      </c>
      <c r="H197" s="3" t="s">
        <v>123</v>
      </c>
    </row>
    <row r="198" spans="1:8">
      <c r="A198" s="25" t="s">
        <v>164</v>
      </c>
      <c r="B198" s="36">
        <v>110</v>
      </c>
      <c r="C198" s="36">
        <v>740</v>
      </c>
      <c r="D198" s="27">
        <f t="shared" si="10"/>
        <v>5.7272727272727275</v>
      </c>
      <c r="E198" s="3">
        <v>5</v>
      </c>
      <c r="F198" s="3"/>
      <c r="G198" s="3" t="s">
        <v>118</v>
      </c>
      <c r="H198" s="3" t="s">
        <v>116</v>
      </c>
    </row>
    <row r="199" spans="1:8">
      <c r="A199" s="25" t="s">
        <v>278</v>
      </c>
      <c r="B199" s="36">
        <v>110</v>
      </c>
      <c r="C199" s="36">
        <v>740</v>
      </c>
      <c r="D199" s="27">
        <f t="shared" si="10"/>
        <v>5.7272727272727275</v>
      </c>
      <c r="E199" s="3">
        <v>5</v>
      </c>
      <c r="F199" s="3"/>
      <c r="G199" s="3" t="s">
        <v>118</v>
      </c>
      <c r="H199" s="3" t="s">
        <v>279</v>
      </c>
    </row>
    <row r="200" spans="1:8">
      <c r="A200" s="25" t="s">
        <v>338</v>
      </c>
      <c r="B200" s="36">
        <v>100</v>
      </c>
      <c r="C200" s="36">
        <v>750</v>
      </c>
      <c r="D200" s="27">
        <f t="shared" si="10"/>
        <v>6.5</v>
      </c>
      <c r="E200" s="3">
        <v>0.5</v>
      </c>
      <c r="F200" s="3"/>
      <c r="G200" s="3" t="s">
        <v>113</v>
      </c>
      <c r="H200" s="3" t="s">
        <v>123</v>
      </c>
    </row>
    <row r="201" spans="1:8">
      <c r="A201" s="30"/>
      <c r="B201" s="79"/>
      <c r="C201" s="79"/>
      <c r="D201" s="80"/>
    </row>
    <row r="204" spans="1:8">
      <c r="A204" t="s">
        <v>126</v>
      </c>
    </row>
    <row r="205" spans="1:8">
      <c r="A205" s="31" t="s">
        <v>69</v>
      </c>
      <c r="B205" s="1" t="s">
        <v>71</v>
      </c>
      <c r="C205" s="1" t="s">
        <v>43</v>
      </c>
      <c r="D205" s="1" t="s">
        <v>44</v>
      </c>
      <c r="E205" s="1" t="s">
        <v>76</v>
      </c>
      <c r="F205" s="1" t="s">
        <v>78</v>
      </c>
      <c r="G205" s="45"/>
    </row>
    <row r="206" spans="1:8">
      <c r="A206" s="25" t="s">
        <v>92</v>
      </c>
      <c r="B206" s="36">
        <v>71</v>
      </c>
      <c r="C206" s="36">
        <v>488</v>
      </c>
      <c r="D206" s="27">
        <f t="shared" ref="D206:D230" si="11">(C206-B206)/B206</f>
        <v>5.873239436619718</v>
      </c>
      <c r="E206" s="3">
        <v>2.5</v>
      </c>
      <c r="F206" s="3"/>
      <c r="H206" s="38">
        <v>39952</v>
      </c>
    </row>
    <row r="207" spans="1:8">
      <c r="A207" s="25" t="s">
        <v>92</v>
      </c>
      <c r="B207" s="36">
        <v>51</v>
      </c>
      <c r="C207" s="36">
        <v>489</v>
      </c>
      <c r="D207" s="27">
        <f t="shared" si="11"/>
        <v>8.5882352941176467</v>
      </c>
      <c r="E207" s="3"/>
      <c r="F207" s="3"/>
      <c r="H207" s="38">
        <v>40035</v>
      </c>
    </row>
    <row r="208" spans="1:8">
      <c r="A208" s="25" t="s">
        <v>92</v>
      </c>
      <c r="B208" s="36">
        <v>50</v>
      </c>
      <c r="C208" s="36">
        <v>498</v>
      </c>
      <c r="D208" s="27">
        <f t="shared" si="11"/>
        <v>8.9600000000000009</v>
      </c>
      <c r="E208" s="3">
        <v>2.2999999999999998</v>
      </c>
      <c r="F208" s="3"/>
      <c r="H208" s="38">
        <v>40165</v>
      </c>
    </row>
    <row r="209" spans="1:8">
      <c r="A209" s="25" t="s">
        <v>92</v>
      </c>
      <c r="B209" s="36">
        <v>70</v>
      </c>
      <c r="C209" s="36">
        <v>431</v>
      </c>
      <c r="D209" s="27">
        <f t="shared" si="11"/>
        <v>5.1571428571428575</v>
      </c>
      <c r="E209" s="3">
        <v>1</v>
      </c>
      <c r="F209" s="3"/>
      <c r="H209" s="38">
        <v>40345</v>
      </c>
    </row>
    <row r="210" spans="1:8">
      <c r="A210" s="25" t="s">
        <v>92</v>
      </c>
      <c r="B210" s="36">
        <v>91</v>
      </c>
      <c r="C210" s="36">
        <v>467</v>
      </c>
      <c r="D210" s="27">
        <f t="shared" si="11"/>
        <v>4.1318681318681323</v>
      </c>
      <c r="E210" s="3">
        <v>2.1</v>
      </c>
      <c r="F210" s="3"/>
      <c r="H210" s="38">
        <v>40375</v>
      </c>
    </row>
    <row r="211" spans="1:8">
      <c r="A211" s="25" t="s">
        <v>92</v>
      </c>
      <c r="B211" s="36">
        <v>89</v>
      </c>
      <c r="C211" s="36">
        <v>486</v>
      </c>
      <c r="D211" s="27">
        <f t="shared" si="11"/>
        <v>4.4606741573033704</v>
      </c>
      <c r="E211" s="3">
        <v>2.1</v>
      </c>
      <c r="F211" s="3"/>
      <c r="H211" s="38">
        <v>40438</v>
      </c>
    </row>
    <row r="212" spans="1:8">
      <c r="A212" s="25" t="s">
        <v>92</v>
      </c>
      <c r="B212" s="36">
        <v>61</v>
      </c>
      <c r="C212" s="36">
        <v>450</v>
      </c>
      <c r="D212" s="27">
        <f t="shared" si="11"/>
        <v>6.3770491803278686</v>
      </c>
      <c r="E212" s="3">
        <v>2.1</v>
      </c>
      <c r="F212" s="3"/>
      <c r="H212" s="38">
        <v>40480</v>
      </c>
    </row>
    <row r="213" spans="1:8">
      <c r="A213" s="25" t="s">
        <v>92</v>
      </c>
      <c r="B213" s="36">
        <v>85</v>
      </c>
      <c r="C213" s="36">
        <v>488</v>
      </c>
      <c r="D213" s="27">
        <f t="shared" si="11"/>
        <v>4.7411764705882353</v>
      </c>
      <c r="E213" s="3">
        <v>2.6</v>
      </c>
      <c r="F213" s="3"/>
      <c r="H213" s="38">
        <v>40529</v>
      </c>
    </row>
    <row r="214" spans="1:8">
      <c r="A214" s="25" t="s">
        <v>85</v>
      </c>
      <c r="B214" s="36">
        <v>27</v>
      </c>
      <c r="C214" s="36">
        <v>188</v>
      </c>
      <c r="D214" s="27">
        <f t="shared" si="11"/>
        <v>5.9629629629629628</v>
      </c>
      <c r="E214" s="3">
        <v>5</v>
      </c>
      <c r="F214" s="3"/>
      <c r="H214" s="38">
        <v>40101</v>
      </c>
    </row>
    <row r="215" spans="1:8">
      <c r="A215" s="25" t="s">
        <v>85</v>
      </c>
      <c r="B215" s="36">
        <v>28</v>
      </c>
      <c r="C215" s="36">
        <v>205</v>
      </c>
      <c r="D215" s="27">
        <f t="shared" si="11"/>
        <v>6.3214285714285712</v>
      </c>
      <c r="E215" s="3">
        <v>5</v>
      </c>
      <c r="F215" s="3"/>
      <c r="H215" s="38">
        <v>40165</v>
      </c>
    </row>
    <row r="216" spans="1:8">
      <c r="A216" s="25" t="s">
        <v>86</v>
      </c>
      <c r="B216" s="36">
        <v>54</v>
      </c>
      <c r="C216" s="36">
        <v>503</v>
      </c>
      <c r="D216" s="27">
        <f t="shared" si="11"/>
        <v>8.3148148148148149</v>
      </c>
      <c r="E216" s="3">
        <v>1.5</v>
      </c>
      <c r="F216" s="3"/>
      <c r="H216" s="38">
        <v>39991</v>
      </c>
    </row>
    <row r="217" spans="1:8">
      <c r="A217" s="25" t="s">
        <v>86</v>
      </c>
      <c r="B217" s="36">
        <v>80</v>
      </c>
      <c r="C217" s="36">
        <v>502</v>
      </c>
      <c r="D217" s="27">
        <f t="shared" si="11"/>
        <v>5.2750000000000004</v>
      </c>
      <c r="E217" s="3">
        <v>0.5</v>
      </c>
      <c r="F217" s="3">
        <v>1.6</v>
      </c>
      <c r="H217" s="38">
        <v>40345</v>
      </c>
    </row>
    <row r="218" spans="1:8">
      <c r="A218" s="25" t="s">
        <v>86</v>
      </c>
      <c r="B218" s="36">
        <v>52</v>
      </c>
      <c r="C218" s="36">
        <v>456</v>
      </c>
      <c r="D218" s="27">
        <f t="shared" si="11"/>
        <v>7.7692307692307692</v>
      </c>
      <c r="E218" s="3">
        <v>6</v>
      </c>
      <c r="F218" s="3"/>
      <c r="H218" s="38">
        <v>40403</v>
      </c>
    </row>
    <row r="219" spans="1:8">
      <c r="A219" s="25" t="s">
        <v>86</v>
      </c>
      <c r="B219" s="36">
        <v>74</v>
      </c>
      <c r="C219" s="36">
        <v>493</v>
      </c>
      <c r="D219" s="27">
        <f t="shared" si="11"/>
        <v>5.6621621621621623</v>
      </c>
      <c r="E219" s="3">
        <v>1.2</v>
      </c>
      <c r="F219" s="3"/>
      <c r="H219" s="38">
        <v>40491</v>
      </c>
    </row>
    <row r="220" spans="1:8">
      <c r="A220" s="25" t="s">
        <v>91</v>
      </c>
      <c r="B220" s="36">
        <v>79</v>
      </c>
      <c r="C220" s="36">
        <v>476</v>
      </c>
      <c r="D220" s="27">
        <f t="shared" si="11"/>
        <v>5.0253164556962027</v>
      </c>
      <c r="E220" s="3"/>
      <c r="F220" s="3"/>
      <c r="H220" s="38">
        <v>40035</v>
      </c>
    </row>
    <row r="221" spans="1:8">
      <c r="A221" s="25" t="s">
        <v>91</v>
      </c>
      <c r="B221" s="36">
        <v>93</v>
      </c>
      <c r="C221" s="36">
        <v>484</v>
      </c>
      <c r="D221" s="27">
        <f t="shared" si="11"/>
        <v>4.204301075268817</v>
      </c>
      <c r="E221" s="3">
        <v>4.2</v>
      </c>
      <c r="F221" s="3"/>
      <c r="H221" s="38">
        <v>40165</v>
      </c>
    </row>
    <row r="222" spans="1:8">
      <c r="A222" s="25" t="s">
        <v>91</v>
      </c>
      <c r="B222" s="36">
        <v>57</v>
      </c>
      <c r="C222" s="36">
        <v>419</v>
      </c>
      <c r="D222" s="27">
        <f t="shared" si="11"/>
        <v>6.3508771929824563</v>
      </c>
      <c r="E222" s="3">
        <v>4.2</v>
      </c>
      <c r="F222" s="3"/>
      <c r="H222" s="38">
        <v>40345</v>
      </c>
    </row>
    <row r="223" spans="1:8">
      <c r="A223" s="25" t="s">
        <v>90</v>
      </c>
      <c r="B223" s="36">
        <v>42</v>
      </c>
      <c r="C223" s="36">
        <v>440</v>
      </c>
      <c r="D223" s="27">
        <f t="shared" si="11"/>
        <v>9.4761904761904763</v>
      </c>
      <c r="E223" s="3">
        <v>3.7</v>
      </c>
      <c r="F223" s="3"/>
      <c r="H223" s="38">
        <v>40175</v>
      </c>
    </row>
    <row r="224" spans="1:8">
      <c r="A224" s="25" t="s">
        <v>90</v>
      </c>
      <c r="B224" s="36">
        <v>38</v>
      </c>
      <c r="C224" s="36">
        <v>423</v>
      </c>
      <c r="D224" s="27">
        <f t="shared" si="11"/>
        <v>10.131578947368421</v>
      </c>
      <c r="E224" s="3">
        <v>1.9</v>
      </c>
      <c r="F224" s="3"/>
      <c r="H224" s="38">
        <v>40345</v>
      </c>
    </row>
    <row r="225" spans="1:8">
      <c r="A225" s="25" t="s">
        <v>90</v>
      </c>
      <c r="B225" s="36">
        <v>85</v>
      </c>
      <c r="C225" s="36">
        <v>445</v>
      </c>
      <c r="D225" s="27">
        <f t="shared" si="11"/>
        <v>4.2352941176470589</v>
      </c>
      <c r="E225" s="3">
        <v>1.6</v>
      </c>
      <c r="F225" s="3"/>
      <c r="H225" s="38">
        <v>40403</v>
      </c>
    </row>
    <row r="226" spans="1:8">
      <c r="A226" s="25" t="s">
        <v>125</v>
      </c>
      <c r="B226" s="36">
        <v>175</v>
      </c>
      <c r="C226" s="36">
        <v>529</v>
      </c>
      <c r="D226" s="27">
        <f t="shared" si="11"/>
        <v>2.0228571428571427</v>
      </c>
      <c r="E226" s="3">
        <v>13.7</v>
      </c>
      <c r="F226" s="3"/>
      <c r="H226" s="38">
        <v>40165</v>
      </c>
    </row>
    <row r="227" spans="1:8">
      <c r="A227" s="25" t="s">
        <v>89</v>
      </c>
      <c r="B227" s="36">
        <v>161</v>
      </c>
      <c r="C227" s="36">
        <v>508</v>
      </c>
      <c r="D227" s="27">
        <f t="shared" si="11"/>
        <v>2.1552795031055902</v>
      </c>
      <c r="E227" s="3">
        <v>12.5</v>
      </c>
      <c r="F227" s="3"/>
      <c r="H227" s="38">
        <v>40165</v>
      </c>
    </row>
    <row r="228" spans="1:8">
      <c r="A228" s="25" t="s">
        <v>89</v>
      </c>
      <c r="B228" s="36">
        <v>184</v>
      </c>
      <c r="C228" s="36">
        <v>530</v>
      </c>
      <c r="D228" s="27">
        <f t="shared" si="11"/>
        <v>1.8804347826086956</v>
      </c>
      <c r="E228" s="3">
        <v>9.8000000000000007</v>
      </c>
      <c r="F228" s="3"/>
      <c r="H228" s="38">
        <v>40345</v>
      </c>
    </row>
    <row r="229" spans="1:8">
      <c r="A229" s="25" t="s">
        <v>89</v>
      </c>
      <c r="B229" s="36">
        <v>168</v>
      </c>
      <c r="C229" s="36">
        <v>489</v>
      </c>
      <c r="D229" s="27">
        <f>(C229-B229)/B229</f>
        <v>1.9107142857142858</v>
      </c>
      <c r="E229" s="3">
        <v>11.8</v>
      </c>
      <c r="F229" s="3"/>
      <c r="H229" s="38">
        <v>40529</v>
      </c>
    </row>
    <row r="230" spans="1:8">
      <c r="A230" s="25" t="s">
        <v>89</v>
      </c>
      <c r="B230" s="36">
        <v>169</v>
      </c>
      <c r="C230" s="36">
        <v>503</v>
      </c>
      <c r="D230" s="27">
        <f t="shared" si="11"/>
        <v>1.9763313609467457</v>
      </c>
      <c r="E230" s="3">
        <v>11.2</v>
      </c>
      <c r="F230" s="3"/>
      <c r="H230" s="38">
        <v>40472</v>
      </c>
    </row>
    <row r="231" spans="1:8">
      <c r="A231" s="25" t="s">
        <v>362</v>
      </c>
      <c r="B231" s="36">
        <v>73</v>
      </c>
      <c r="C231" s="36">
        <v>359</v>
      </c>
      <c r="D231" s="27">
        <f>(C231-B231)/B231</f>
        <v>3.9178082191780823</v>
      </c>
      <c r="E231" s="1">
        <v>3.2</v>
      </c>
      <c r="F231" s="1"/>
      <c r="G231" s="45">
        <v>42.9</v>
      </c>
    </row>
  </sheetData>
  <protectedRanges>
    <protectedRange sqref="A231:C231" name="範囲1"/>
  </protectedRanges>
  <sortState xmlns:xlrd2="http://schemas.microsoft.com/office/spreadsheetml/2017/richdata2" ref="A170:I190">
    <sortCondition ref="D170:D190"/>
  </sortState>
  <phoneticPr fontId="1"/>
  <conditionalFormatting sqref="D4:D30 D34:D55 D59:D70 D74:D92 D96:D107 D111:D127 D130:D147 D152:D155 D157:D166 D170:D200 D206:D231">
    <cfRule type="cellIs" dxfId="5" priority="79" stopIfTrue="1" operator="lessThan">
      <formula>$H$2</formula>
    </cfRule>
    <cfRule type="cellIs" dxfId="4" priority="80" stopIfTrue="1" operator="between">
      <formula>4</formula>
      <formula>$H$3</formula>
    </cfRule>
    <cfRule type="cellIs" dxfId="3" priority="81" stopIfTrue="1" operator="greaterThan">
      <formula>$H$3</formula>
    </cfRule>
  </conditionalFormatting>
  <conditionalFormatting sqref="D156">
    <cfRule type="cellIs" dxfId="2" priority="1" stopIfTrue="1" operator="lessThan">
      <formula>$I$2</formula>
    </cfRule>
    <cfRule type="cellIs" dxfId="1" priority="2" stopIfTrue="1" operator="between">
      <formula>4</formula>
      <formula>$I$3</formula>
    </cfRule>
    <cfRule type="cellIs" dxfId="0" priority="3" stopIfTrue="1" operator="greaterThan">
      <formula>$I$3</formula>
    </cfRule>
  </conditionalFormatting>
  <pageMargins left="0.78700000000000003" right="0.78700000000000003" top="0.98399999999999999" bottom="0.98399999999999999" header="0.51200000000000001" footer="0.51200000000000001"/>
  <pageSetup paperSize="9" scale="85"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118"/>
  <sheetViews>
    <sheetView view="pageBreakPreview" zoomScale="60" zoomScaleNormal="100" workbookViewId="0">
      <selection activeCell="G7" sqref="G7"/>
    </sheetView>
  </sheetViews>
  <sheetFormatPr defaultRowHeight="13.2"/>
  <cols>
    <col min="1" max="1" width="2.77734375" customWidth="1"/>
    <col min="2" max="2" width="22.6640625" customWidth="1"/>
    <col min="3" max="4" width="3.6640625" customWidth="1"/>
    <col min="5" max="6" width="9.88671875" customWidth="1"/>
    <col min="7" max="7" width="9.33203125" customWidth="1"/>
    <col min="8" max="8" width="12.77734375" customWidth="1"/>
    <col min="9" max="9" width="9" customWidth="1"/>
    <col min="10" max="10" width="14.88671875" customWidth="1"/>
    <col min="11" max="11" width="6.109375" customWidth="1"/>
    <col min="12" max="12" width="12" customWidth="1"/>
    <col min="13" max="13" width="7.77734375" customWidth="1"/>
    <col min="14" max="14" width="12" customWidth="1"/>
    <col min="15" max="15" width="9.88671875" customWidth="1"/>
    <col min="16" max="17" width="4.33203125" customWidth="1"/>
    <col min="18" max="18" width="21.33203125" customWidth="1"/>
  </cols>
  <sheetData>
    <row r="1" spans="2:21" ht="24" customHeight="1">
      <c r="B1" s="48"/>
      <c r="C1" s="48" t="s">
        <v>140</v>
      </c>
      <c r="D1" s="47"/>
      <c r="E1" s="47"/>
      <c r="F1" s="47"/>
      <c r="G1" s="47"/>
      <c r="H1" s="47"/>
      <c r="I1" s="47"/>
      <c r="J1" s="47"/>
      <c r="K1" s="47"/>
      <c r="L1" s="47"/>
      <c r="M1" s="47"/>
      <c r="N1" s="47"/>
      <c r="O1" s="47"/>
      <c r="P1" s="47"/>
      <c r="Q1" s="47"/>
      <c r="U1" s="34"/>
    </row>
    <row r="2" spans="2:21" ht="24" customHeight="1">
      <c r="B2" s="47"/>
      <c r="C2" s="47"/>
      <c r="D2" s="47"/>
      <c r="E2" s="47"/>
      <c r="F2" s="47"/>
      <c r="G2" s="47"/>
      <c r="H2" s="47"/>
      <c r="I2" s="154" t="s">
        <v>33</v>
      </c>
      <c r="J2" s="154"/>
      <c r="K2" s="47"/>
      <c r="L2" s="47"/>
      <c r="M2" s="47"/>
      <c r="N2" s="47"/>
      <c r="O2" s="47"/>
      <c r="P2" s="47"/>
      <c r="Q2" s="47"/>
      <c r="U2" s="34"/>
    </row>
    <row r="3" spans="2:21" ht="24" customHeight="1">
      <c r="B3" s="47"/>
      <c r="C3" s="47"/>
      <c r="D3" s="47"/>
      <c r="E3" s="47"/>
      <c r="F3" s="47"/>
      <c r="G3" s="47"/>
      <c r="H3" s="47"/>
      <c r="I3" s="49"/>
      <c r="J3" s="50"/>
      <c r="K3" s="47"/>
      <c r="L3" s="47"/>
      <c r="M3" s="47"/>
      <c r="N3" s="47"/>
      <c r="O3" s="47"/>
      <c r="P3" s="47"/>
      <c r="Q3" s="47"/>
      <c r="U3" s="34"/>
    </row>
    <row r="4" spans="2:21" ht="24" customHeight="1">
      <c r="B4" s="47"/>
      <c r="C4" s="47"/>
      <c r="D4" s="47"/>
      <c r="E4" s="47"/>
      <c r="F4" s="47"/>
      <c r="G4" s="47"/>
      <c r="H4" s="47"/>
      <c r="I4" s="51"/>
      <c r="J4" s="52"/>
      <c r="K4" s="155" t="s">
        <v>31</v>
      </c>
      <c r="L4" s="154"/>
      <c r="M4" s="47"/>
      <c r="N4" s="47"/>
      <c r="O4" s="47"/>
      <c r="P4" s="47"/>
      <c r="Q4" s="47"/>
      <c r="U4" s="34"/>
    </row>
    <row r="5" spans="2:21" ht="24" customHeight="1">
      <c r="B5" s="47"/>
      <c r="C5" s="47"/>
      <c r="D5" s="47"/>
      <c r="E5" s="47"/>
      <c r="F5" s="47"/>
      <c r="G5" s="47"/>
      <c r="H5" s="47"/>
      <c r="I5" s="51"/>
      <c r="J5" s="52"/>
      <c r="K5" s="53"/>
      <c r="L5" s="50"/>
      <c r="M5" s="47"/>
      <c r="N5" s="47"/>
      <c r="O5" s="47"/>
      <c r="P5" s="47"/>
      <c r="Q5" s="47"/>
      <c r="U5" s="34"/>
    </row>
    <row r="6" spans="2:21" ht="24" customHeight="1">
      <c r="B6" s="47"/>
      <c r="C6" s="47"/>
      <c r="D6" s="47"/>
      <c r="E6" s="47"/>
      <c r="F6" s="47"/>
      <c r="G6" s="47"/>
      <c r="H6" s="47"/>
      <c r="I6" s="51"/>
      <c r="J6" s="52"/>
      <c r="K6" s="54"/>
      <c r="L6" s="52"/>
      <c r="M6" s="155" t="s">
        <v>32</v>
      </c>
      <c r="N6" s="154"/>
      <c r="O6" s="47"/>
      <c r="P6" s="47"/>
      <c r="Q6" s="47"/>
      <c r="U6" s="34"/>
    </row>
    <row r="7" spans="2:21" ht="24" customHeight="1">
      <c r="B7" s="47"/>
      <c r="C7" s="47"/>
      <c r="D7" s="47"/>
      <c r="E7" s="47"/>
      <c r="F7" s="47"/>
      <c r="G7" s="47"/>
      <c r="H7" s="47"/>
      <c r="I7" s="51" t="s">
        <v>255</v>
      </c>
      <c r="J7" s="52">
        <v>582</v>
      </c>
      <c r="K7" s="54"/>
      <c r="L7" s="52">
        <v>485</v>
      </c>
      <c r="M7" s="53" t="s">
        <v>133</v>
      </c>
      <c r="N7" s="50" t="s">
        <v>267</v>
      </c>
      <c r="O7" s="47"/>
      <c r="P7" s="47"/>
      <c r="Q7" s="47"/>
      <c r="U7" s="34"/>
    </row>
    <row r="8" spans="2:21" ht="24" customHeight="1">
      <c r="B8" s="47"/>
      <c r="C8" s="47"/>
      <c r="D8" s="47"/>
      <c r="E8" s="47"/>
      <c r="F8" s="47"/>
      <c r="G8" s="47"/>
      <c r="H8" s="47"/>
      <c r="I8" s="51" t="s">
        <v>262</v>
      </c>
      <c r="J8" s="55">
        <v>2160</v>
      </c>
      <c r="K8" s="54"/>
      <c r="L8" s="55">
        <v>1800</v>
      </c>
      <c r="M8" s="56"/>
      <c r="N8" s="55" t="s">
        <v>266</v>
      </c>
      <c r="O8" s="57"/>
      <c r="P8" s="47"/>
      <c r="Q8" s="47"/>
      <c r="U8" s="34"/>
    </row>
    <row r="9" spans="2:21" ht="24" customHeight="1">
      <c r="B9" s="47"/>
      <c r="C9" s="47"/>
      <c r="D9" s="47"/>
      <c r="E9" s="47"/>
      <c r="F9" s="47"/>
      <c r="G9" s="151"/>
      <c r="H9" s="158"/>
      <c r="I9" s="58" t="s">
        <v>263</v>
      </c>
      <c r="J9" s="55">
        <v>15</v>
      </c>
      <c r="K9" s="59"/>
      <c r="L9" s="55">
        <v>12.5</v>
      </c>
      <c r="M9" s="59"/>
      <c r="N9" s="55" t="s">
        <v>268</v>
      </c>
      <c r="O9" s="47"/>
      <c r="P9" s="47"/>
      <c r="Q9" s="47"/>
      <c r="U9" s="34"/>
    </row>
    <row r="10" spans="2:21" ht="24" customHeight="1">
      <c r="B10" s="47"/>
      <c r="C10" s="47"/>
      <c r="D10" s="47"/>
      <c r="E10" s="47"/>
      <c r="F10" s="47"/>
      <c r="G10" s="154" t="s">
        <v>130</v>
      </c>
      <c r="H10" s="159"/>
      <c r="I10" s="51" t="s">
        <v>264</v>
      </c>
      <c r="J10" s="55">
        <v>38000</v>
      </c>
      <c r="K10" s="54"/>
      <c r="L10" s="55">
        <v>38000</v>
      </c>
      <c r="M10" s="54"/>
      <c r="N10" s="55">
        <v>38000</v>
      </c>
      <c r="O10" s="47"/>
      <c r="P10" s="47"/>
      <c r="Q10" s="47"/>
      <c r="U10" s="34"/>
    </row>
    <row r="11" spans="2:21" ht="24" customHeight="1">
      <c r="B11" s="47"/>
      <c r="C11" s="47"/>
      <c r="D11" s="47"/>
      <c r="E11" s="47"/>
      <c r="F11" s="47"/>
      <c r="G11" s="54" t="s">
        <v>255</v>
      </c>
      <c r="H11" s="47" t="s">
        <v>303</v>
      </c>
      <c r="I11" s="156"/>
      <c r="J11" s="157"/>
      <c r="K11" s="54"/>
      <c r="L11" s="55"/>
      <c r="M11" s="54"/>
      <c r="N11" s="55" t="s">
        <v>133</v>
      </c>
      <c r="O11" s="47"/>
      <c r="P11" s="47"/>
      <c r="Q11" s="47"/>
      <c r="U11" s="34"/>
    </row>
    <row r="12" spans="2:21" ht="24" customHeight="1">
      <c r="B12" s="47"/>
      <c r="C12" s="47"/>
      <c r="D12" s="47"/>
      <c r="E12" s="47"/>
      <c r="F12" s="47"/>
      <c r="G12" s="81" t="s">
        <v>262</v>
      </c>
      <c r="H12" s="82" t="s">
        <v>302</v>
      </c>
      <c r="I12" s="58"/>
      <c r="J12" s="55"/>
      <c r="K12" s="59"/>
      <c r="L12" s="55"/>
      <c r="M12" s="59"/>
      <c r="N12" s="55"/>
      <c r="O12" s="57"/>
      <c r="P12" s="47"/>
      <c r="Q12" s="47"/>
      <c r="U12" s="34"/>
    </row>
    <row r="13" spans="2:21" ht="24" customHeight="1">
      <c r="B13" s="47"/>
      <c r="C13" s="47"/>
      <c r="D13" s="47"/>
      <c r="E13" s="47"/>
      <c r="F13" s="47"/>
      <c r="G13" s="54" t="s">
        <v>263</v>
      </c>
      <c r="H13" s="47" t="s">
        <v>265</v>
      </c>
      <c r="I13" s="51"/>
      <c r="J13" s="52"/>
      <c r="K13" s="54"/>
      <c r="L13" s="52"/>
      <c r="M13" s="54"/>
      <c r="N13" s="52"/>
      <c r="O13" s="47"/>
      <c r="P13" s="47"/>
      <c r="Q13" s="47"/>
      <c r="U13" s="34"/>
    </row>
    <row r="14" spans="2:21" ht="24" customHeight="1">
      <c r="B14" s="60"/>
      <c r="C14" s="60"/>
      <c r="D14" s="60"/>
      <c r="E14" s="60"/>
      <c r="F14" s="60"/>
      <c r="G14" s="61" t="s">
        <v>264</v>
      </c>
      <c r="H14" s="60">
        <v>38000</v>
      </c>
      <c r="I14" s="62"/>
      <c r="J14" s="63"/>
      <c r="K14" s="61"/>
      <c r="L14" s="63"/>
      <c r="M14" s="61"/>
      <c r="N14" s="63"/>
      <c r="O14" s="60"/>
      <c r="P14" s="60"/>
      <c r="Q14" s="60"/>
      <c r="U14" s="34"/>
    </row>
    <row r="15" spans="2:21" ht="24" customHeight="1">
      <c r="B15" s="64" t="s">
        <v>25</v>
      </c>
      <c r="C15" s="65"/>
      <c r="D15" s="65"/>
      <c r="E15" s="65"/>
      <c r="F15" s="153" t="s">
        <v>24</v>
      </c>
      <c r="G15" s="153"/>
      <c r="H15" s="153" t="s">
        <v>23</v>
      </c>
      <c r="I15" s="153"/>
      <c r="J15" s="153" t="s">
        <v>28</v>
      </c>
      <c r="K15" s="153"/>
      <c r="L15" s="153" t="s">
        <v>29</v>
      </c>
      <c r="M15" s="153"/>
      <c r="N15" s="153" t="s">
        <v>30</v>
      </c>
      <c r="O15" s="153"/>
      <c r="P15" s="65"/>
      <c r="Q15" s="66"/>
      <c r="U15" s="34"/>
    </row>
    <row r="16" spans="2:21" ht="24" customHeight="1">
      <c r="B16" s="67"/>
      <c r="C16" s="47"/>
      <c r="D16" s="47"/>
      <c r="E16" s="47"/>
      <c r="F16" s="47"/>
      <c r="G16" s="47"/>
      <c r="H16" s="47"/>
      <c r="I16" s="47"/>
      <c r="J16" s="47"/>
      <c r="K16" s="47"/>
      <c r="L16" s="47"/>
      <c r="M16" s="47"/>
      <c r="N16" s="47"/>
      <c r="O16" s="47"/>
      <c r="P16" s="47"/>
      <c r="Q16" s="52"/>
      <c r="U16" s="34"/>
    </row>
    <row r="17" spans="2:21" ht="24" customHeight="1">
      <c r="B17" s="67"/>
      <c r="C17" s="47"/>
      <c r="D17" s="47"/>
      <c r="E17" s="47">
        <v>500</v>
      </c>
      <c r="F17" s="47" t="s">
        <v>139</v>
      </c>
      <c r="G17" s="47"/>
      <c r="H17" s="47"/>
      <c r="I17" s="47"/>
      <c r="J17" s="47"/>
      <c r="K17" s="47"/>
      <c r="L17" s="47"/>
      <c r="M17" s="68"/>
      <c r="N17" s="152"/>
      <c r="O17" s="152"/>
      <c r="P17" s="152"/>
      <c r="Q17" s="52"/>
      <c r="U17" s="34"/>
    </row>
    <row r="18" spans="2:21" ht="24" customHeight="1">
      <c r="B18" s="67"/>
      <c r="C18" s="47"/>
      <c r="D18" s="47"/>
      <c r="E18" s="47"/>
      <c r="F18" s="47"/>
      <c r="G18" s="47"/>
      <c r="H18" s="47"/>
      <c r="I18" s="47"/>
      <c r="J18" s="47"/>
      <c r="K18" s="47"/>
      <c r="L18" s="47"/>
      <c r="M18" s="68"/>
      <c r="N18" s="68"/>
      <c r="O18" s="75"/>
      <c r="P18" s="47"/>
      <c r="Q18" s="52"/>
      <c r="U18" s="34"/>
    </row>
    <row r="19" spans="2:21" ht="24" customHeight="1">
      <c r="B19" s="69" t="s">
        <v>34</v>
      </c>
      <c r="C19" s="47"/>
      <c r="D19" s="47"/>
      <c r="E19" s="47"/>
      <c r="F19" s="47"/>
      <c r="G19" s="47" t="s">
        <v>256</v>
      </c>
      <c r="H19" s="47"/>
      <c r="I19" s="47"/>
      <c r="J19" s="47"/>
      <c r="K19" s="47"/>
      <c r="L19" s="47">
        <v>515</v>
      </c>
      <c r="M19" s="70" t="s">
        <v>258</v>
      </c>
      <c r="N19" s="70"/>
      <c r="O19" s="75"/>
      <c r="P19" s="47"/>
      <c r="Q19" s="52"/>
      <c r="U19" s="34"/>
    </row>
    <row r="20" spans="2:21" ht="24" customHeight="1">
      <c r="B20" s="67"/>
      <c r="C20" s="47"/>
      <c r="D20" s="47"/>
      <c r="E20" s="47"/>
      <c r="F20" s="47"/>
      <c r="G20" s="47" t="s">
        <v>257</v>
      </c>
      <c r="H20" s="47"/>
      <c r="I20" s="47"/>
      <c r="J20" s="47"/>
      <c r="K20" s="47"/>
      <c r="L20" s="47">
        <v>3270</v>
      </c>
      <c r="M20" s="70" t="s">
        <v>258</v>
      </c>
      <c r="N20" s="70"/>
      <c r="O20" s="75"/>
      <c r="P20" s="47"/>
      <c r="Q20" s="52"/>
      <c r="U20" s="34"/>
    </row>
    <row r="21" spans="2:21" ht="24" customHeight="1">
      <c r="B21" s="69" t="s">
        <v>133</v>
      </c>
      <c r="C21" s="47"/>
      <c r="D21" s="47"/>
      <c r="E21" s="47"/>
      <c r="F21" s="47"/>
      <c r="G21" s="47" t="s">
        <v>259</v>
      </c>
      <c r="H21" s="47"/>
      <c r="I21" s="47"/>
      <c r="J21" s="47"/>
      <c r="K21" s="47"/>
      <c r="L21" s="47">
        <v>15</v>
      </c>
      <c r="M21" s="70" t="s">
        <v>258</v>
      </c>
      <c r="N21" s="70"/>
      <c r="O21" s="47"/>
      <c r="P21" s="47"/>
      <c r="Q21" s="52"/>
      <c r="U21" s="34"/>
    </row>
    <row r="22" spans="2:21" ht="24" customHeight="1">
      <c r="B22" s="69" t="s">
        <v>133</v>
      </c>
      <c r="C22" s="47"/>
      <c r="D22" s="47"/>
      <c r="E22" s="47"/>
      <c r="F22" s="47"/>
      <c r="G22" s="47" t="s">
        <v>260</v>
      </c>
      <c r="H22" s="47"/>
      <c r="I22" s="47"/>
      <c r="J22" s="47"/>
      <c r="K22" s="151">
        <v>21200</v>
      </c>
      <c r="L22" s="151"/>
      <c r="M22" s="47" t="s">
        <v>261</v>
      </c>
      <c r="N22" s="47"/>
      <c r="O22" s="47"/>
      <c r="P22" s="47"/>
      <c r="Q22" s="52"/>
      <c r="U22" s="34"/>
    </row>
    <row r="23" spans="2:21" ht="24" customHeight="1">
      <c r="B23" s="20"/>
      <c r="C23" s="18"/>
      <c r="D23" s="18"/>
      <c r="E23" s="18"/>
      <c r="F23" s="18"/>
      <c r="G23" s="18"/>
      <c r="H23" s="18"/>
      <c r="J23" s="18"/>
      <c r="K23" s="18" t="s">
        <v>272</v>
      </c>
      <c r="L23" s="46"/>
      <c r="M23" s="74"/>
      <c r="N23" s="74"/>
      <c r="O23" s="74"/>
      <c r="P23" s="18"/>
      <c r="Q23" s="22"/>
      <c r="U23" s="34"/>
    </row>
    <row r="24" spans="2:21" ht="24" customHeight="1">
      <c r="B24" s="21"/>
      <c r="C24" s="23"/>
      <c r="D24" s="19"/>
      <c r="E24" s="19"/>
      <c r="F24" s="19"/>
      <c r="G24" s="19"/>
      <c r="H24" s="19"/>
      <c r="I24" s="19"/>
      <c r="J24" s="19"/>
      <c r="K24" s="19"/>
      <c r="L24" s="72"/>
      <c r="M24" s="73"/>
      <c r="N24" s="73"/>
      <c r="O24" s="19"/>
      <c r="P24" s="19"/>
      <c r="Q24" s="24"/>
      <c r="U24" s="34"/>
    </row>
    <row r="25" spans="2:21" ht="24" customHeight="1">
      <c r="B25" s="18"/>
      <c r="C25" s="18"/>
      <c r="D25" s="18"/>
      <c r="E25" s="18"/>
      <c r="F25" s="18"/>
      <c r="G25" s="18"/>
      <c r="H25" s="18"/>
      <c r="I25" s="18"/>
      <c r="J25" s="18"/>
      <c r="K25" s="18"/>
      <c r="L25" s="46"/>
      <c r="M25" s="87"/>
      <c r="N25" s="87"/>
      <c r="O25" s="18"/>
      <c r="P25" s="18"/>
      <c r="Q25" s="18"/>
      <c r="U25" s="34"/>
    </row>
    <row r="26" spans="2:21" ht="24" customHeight="1">
      <c r="B26" s="48"/>
      <c r="C26" s="48" t="s">
        <v>140</v>
      </c>
      <c r="D26" s="47"/>
      <c r="E26" s="47"/>
      <c r="F26" s="47"/>
      <c r="G26" s="47"/>
      <c r="H26" s="47"/>
      <c r="I26" s="47"/>
      <c r="J26" s="47"/>
      <c r="K26" s="47"/>
      <c r="L26" s="47"/>
      <c r="M26" s="47"/>
      <c r="N26" s="47"/>
      <c r="O26" s="47"/>
      <c r="P26" s="47"/>
      <c r="Q26" s="47"/>
      <c r="U26" s="34"/>
    </row>
    <row r="27" spans="2:21" ht="24" customHeight="1">
      <c r="B27" s="47"/>
      <c r="C27" s="47"/>
      <c r="D27" s="47"/>
      <c r="E27" s="47"/>
      <c r="F27" s="47"/>
      <c r="G27" s="47"/>
      <c r="H27" s="47"/>
      <c r="I27" s="154" t="s">
        <v>33</v>
      </c>
      <c r="J27" s="154"/>
      <c r="K27" s="47"/>
      <c r="L27" s="47"/>
      <c r="M27" s="47"/>
      <c r="N27" s="47"/>
      <c r="O27" s="47"/>
      <c r="P27" s="47"/>
      <c r="Q27" s="47"/>
      <c r="U27" s="34"/>
    </row>
    <row r="28" spans="2:21" ht="24" customHeight="1">
      <c r="B28" s="47"/>
      <c r="C28" s="47"/>
      <c r="D28" s="47"/>
      <c r="E28" s="47"/>
      <c r="F28" s="47"/>
      <c r="G28" s="47"/>
      <c r="H28" s="47"/>
      <c r="I28" s="49"/>
      <c r="J28" s="50"/>
      <c r="K28" s="47"/>
      <c r="L28" s="47"/>
      <c r="M28" s="47"/>
      <c r="N28" s="47"/>
      <c r="O28" s="47"/>
      <c r="P28" s="47"/>
      <c r="Q28" s="47"/>
      <c r="U28" s="34"/>
    </row>
    <row r="29" spans="2:21" ht="24" customHeight="1">
      <c r="B29" s="47"/>
      <c r="C29" s="47"/>
      <c r="D29" s="47"/>
      <c r="E29" s="47"/>
      <c r="F29" s="47"/>
      <c r="G29" s="47"/>
      <c r="H29" s="47"/>
      <c r="I29" s="51"/>
      <c r="J29" s="52"/>
      <c r="K29" s="155" t="s">
        <v>31</v>
      </c>
      <c r="L29" s="154"/>
      <c r="M29" s="47"/>
      <c r="N29" s="47"/>
      <c r="O29" s="47"/>
      <c r="P29" s="47"/>
      <c r="Q29" s="47"/>
      <c r="U29" s="34"/>
    </row>
    <row r="30" spans="2:21" ht="24" customHeight="1">
      <c r="B30" s="47"/>
      <c r="C30" s="47"/>
      <c r="D30" s="47"/>
      <c r="E30" s="47"/>
      <c r="F30" s="47"/>
      <c r="G30" s="47"/>
      <c r="H30" s="47"/>
      <c r="I30" s="51"/>
      <c r="J30" s="52"/>
      <c r="K30" s="53"/>
      <c r="L30" s="50"/>
      <c r="M30" s="47"/>
      <c r="N30" s="47"/>
      <c r="O30" s="47"/>
      <c r="P30" s="47"/>
      <c r="Q30" s="47"/>
      <c r="U30" s="34"/>
    </row>
    <row r="31" spans="2:21" ht="24" customHeight="1">
      <c r="B31" s="47"/>
      <c r="C31" s="47"/>
      <c r="D31" s="47"/>
      <c r="E31" s="47"/>
      <c r="F31" s="47"/>
      <c r="G31" s="47"/>
      <c r="H31" s="47"/>
      <c r="I31" s="156" t="s">
        <v>289</v>
      </c>
      <c r="J31" s="157"/>
      <c r="K31" s="54"/>
      <c r="L31" s="52"/>
      <c r="M31" s="155" t="s">
        <v>32</v>
      </c>
      <c r="N31" s="154"/>
      <c r="O31" s="47"/>
      <c r="P31" s="47"/>
      <c r="Q31" s="47"/>
      <c r="U31" s="34"/>
    </row>
    <row r="32" spans="2:21" ht="24" customHeight="1">
      <c r="B32" s="47"/>
      <c r="C32" s="47"/>
      <c r="D32" s="47"/>
      <c r="E32" s="47"/>
      <c r="F32" s="47"/>
      <c r="G32" s="47"/>
      <c r="H32" s="47"/>
      <c r="I32" s="149" t="s">
        <v>288</v>
      </c>
      <c r="J32" s="150"/>
      <c r="K32" s="54"/>
      <c r="L32" s="52"/>
      <c r="M32" s="53" t="s">
        <v>133</v>
      </c>
      <c r="N32" s="50"/>
      <c r="O32" s="47"/>
      <c r="P32" s="47"/>
      <c r="Q32" s="47"/>
      <c r="U32" s="34"/>
    </row>
    <row r="33" spans="2:21" ht="24" customHeight="1">
      <c r="B33" s="47"/>
      <c r="C33" s="47"/>
      <c r="D33" s="47"/>
      <c r="E33" s="47"/>
      <c r="F33" s="47"/>
      <c r="G33" s="47"/>
      <c r="H33" s="47"/>
      <c r="I33" s="149" t="s">
        <v>379</v>
      </c>
      <c r="J33" s="150"/>
      <c r="K33" s="54" t="s">
        <v>270</v>
      </c>
      <c r="L33" s="55" t="s">
        <v>380</v>
      </c>
      <c r="M33" s="56" t="s">
        <v>270</v>
      </c>
      <c r="N33" s="55" t="s">
        <v>381</v>
      </c>
      <c r="O33" s="57"/>
      <c r="P33" s="47"/>
      <c r="Q33" s="47"/>
      <c r="U33" s="34"/>
    </row>
    <row r="34" spans="2:21" ht="24" customHeight="1">
      <c r="B34" s="47"/>
      <c r="C34" s="47"/>
      <c r="D34" s="47"/>
      <c r="E34" s="47"/>
      <c r="F34" s="47"/>
      <c r="G34" s="151"/>
      <c r="H34" s="158"/>
      <c r="I34" s="58"/>
      <c r="J34" s="55"/>
      <c r="K34" s="59"/>
      <c r="L34" s="55"/>
      <c r="M34" s="59"/>
      <c r="N34" s="55"/>
      <c r="O34" s="47"/>
      <c r="P34" s="47"/>
      <c r="Q34" s="47"/>
      <c r="U34" s="34"/>
    </row>
    <row r="35" spans="2:21" ht="24" customHeight="1">
      <c r="B35" s="47"/>
      <c r="C35" s="47"/>
      <c r="D35" s="47"/>
      <c r="E35" s="47"/>
      <c r="F35" s="47"/>
      <c r="G35" s="154" t="s">
        <v>130</v>
      </c>
      <c r="H35" s="159"/>
      <c r="I35" s="51"/>
      <c r="J35" s="55"/>
      <c r="K35" s="54"/>
      <c r="L35" s="55"/>
      <c r="M35" s="54"/>
      <c r="N35" s="55"/>
      <c r="O35" s="47"/>
      <c r="P35" s="47"/>
      <c r="Q35" s="47"/>
      <c r="U35" s="34"/>
    </row>
    <row r="36" spans="2:21" ht="24" customHeight="1">
      <c r="B36" s="47"/>
      <c r="C36" s="47"/>
      <c r="D36" s="47"/>
      <c r="E36" s="47"/>
      <c r="F36" s="47"/>
      <c r="G36" s="54"/>
      <c r="H36" s="47"/>
      <c r="I36" s="156"/>
      <c r="J36" s="157"/>
      <c r="K36" s="54"/>
      <c r="L36" s="55"/>
      <c r="M36" s="54"/>
      <c r="N36" s="55" t="s">
        <v>133</v>
      </c>
      <c r="O36" s="47"/>
      <c r="P36" s="47"/>
      <c r="Q36" s="47"/>
      <c r="U36" s="34"/>
    </row>
    <row r="37" spans="2:21" ht="24" customHeight="1">
      <c r="B37" s="47"/>
      <c r="C37" s="47"/>
      <c r="D37" s="47"/>
      <c r="E37" s="47"/>
      <c r="F37" s="47"/>
      <c r="G37" s="161" t="s">
        <v>269</v>
      </c>
      <c r="H37" s="162"/>
      <c r="I37" s="58"/>
      <c r="J37" s="55"/>
      <c r="K37" s="59"/>
      <c r="L37" s="55"/>
      <c r="M37" s="59"/>
      <c r="N37" s="55"/>
      <c r="O37" s="57"/>
      <c r="P37" s="47"/>
      <c r="Q37" s="47"/>
      <c r="U37" s="34"/>
    </row>
    <row r="38" spans="2:21" ht="24" customHeight="1">
      <c r="B38" s="47"/>
      <c r="C38" s="47"/>
      <c r="D38" s="47"/>
      <c r="E38" s="47"/>
      <c r="F38" s="47"/>
      <c r="G38" s="160" t="s">
        <v>378</v>
      </c>
      <c r="H38" s="158"/>
      <c r="I38" s="51"/>
      <c r="J38" s="52"/>
      <c r="K38" s="54"/>
      <c r="L38" s="52"/>
      <c r="M38" s="54"/>
      <c r="N38" s="52"/>
      <c r="O38" s="47"/>
      <c r="P38" s="47"/>
      <c r="Q38" s="47"/>
      <c r="U38" s="34"/>
    </row>
    <row r="39" spans="2:21" ht="24" customHeight="1">
      <c r="B39" s="60"/>
      <c r="C39" s="60"/>
      <c r="D39" s="60"/>
      <c r="E39" s="60"/>
      <c r="F39" s="60"/>
      <c r="G39" s="61"/>
      <c r="H39" s="60"/>
      <c r="I39" s="62"/>
      <c r="J39" s="63"/>
      <c r="K39" s="61"/>
      <c r="L39" s="63"/>
      <c r="M39" s="61"/>
      <c r="N39" s="63"/>
      <c r="O39" s="60"/>
      <c r="P39" s="60"/>
      <c r="Q39" s="60"/>
      <c r="U39" s="34"/>
    </row>
    <row r="40" spans="2:21" ht="24" customHeight="1">
      <c r="B40" s="64" t="s">
        <v>25</v>
      </c>
      <c r="C40" s="65"/>
      <c r="D40" s="65"/>
      <c r="E40" s="65"/>
      <c r="F40" s="153" t="s">
        <v>24</v>
      </c>
      <c r="G40" s="153"/>
      <c r="H40" s="153" t="s">
        <v>23</v>
      </c>
      <c r="I40" s="153"/>
      <c r="J40" s="153" t="s">
        <v>28</v>
      </c>
      <c r="K40" s="153"/>
      <c r="L40" s="153" t="s">
        <v>29</v>
      </c>
      <c r="M40" s="153"/>
      <c r="N40" s="153" t="s">
        <v>30</v>
      </c>
      <c r="O40" s="153"/>
      <c r="P40" s="65"/>
      <c r="Q40" s="66"/>
      <c r="U40" s="34"/>
    </row>
    <row r="41" spans="2:21" ht="24" customHeight="1">
      <c r="B41" s="67"/>
      <c r="C41" s="47"/>
      <c r="D41" s="47"/>
      <c r="E41" s="47">
        <v>450</v>
      </c>
      <c r="F41" s="47" t="s">
        <v>287</v>
      </c>
      <c r="G41" s="47"/>
      <c r="H41" s="47"/>
      <c r="I41" s="47"/>
      <c r="J41" s="47"/>
      <c r="K41" s="47"/>
      <c r="L41" s="47"/>
      <c r="M41" s="47"/>
      <c r="N41" s="47"/>
      <c r="O41" s="47"/>
      <c r="P41" s="47"/>
      <c r="Q41" s="52"/>
      <c r="U41" s="34"/>
    </row>
    <row r="42" spans="2:21" ht="24" customHeight="1">
      <c r="B42" s="67"/>
      <c r="C42" s="47"/>
      <c r="D42" s="47"/>
      <c r="E42" s="47"/>
      <c r="F42" s="47"/>
      <c r="G42" s="47"/>
      <c r="H42" s="47"/>
      <c r="I42" s="47"/>
      <c r="J42" s="47"/>
      <c r="K42" s="47"/>
      <c r="L42" s="47"/>
      <c r="M42" s="68"/>
      <c r="N42" s="152"/>
      <c r="O42" s="152"/>
      <c r="P42" s="152"/>
      <c r="Q42" s="52"/>
      <c r="U42" s="34"/>
    </row>
    <row r="43" spans="2:21" ht="24" customHeight="1">
      <c r="B43" s="67"/>
      <c r="C43" s="47"/>
      <c r="D43" s="47"/>
      <c r="E43" s="91" t="s">
        <v>365</v>
      </c>
      <c r="F43" s="65"/>
      <c r="G43" s="65"/>
      <c r="H43" s="65"/>
      <c r="I43" s="66"/>
      <c r="J43" s="47"/>
      <c r="K43" s="91" t="s">
        <v>367</v>
      </c>
      <c r="L43" s="65"/>
      <c r="M43" s="96"/>
      <c r="N43" s="96"/>
      <c r="O43" s="97"/>
      <c r="P43" s="47"/>
      <c r="Q43" s="52"/>
      <c r="U43" s="34"/>
    </row>
    <row r="44" spans="2:21" ht="24" customHeight="1">
      <c r="B44" s="69" t="s">
        <v>34</v>
      </c>
      <c r="C44" s="47"/>
      <c r="D44" s="47"/>
      <c r="E44" s="88"/>
      <c r="F44" s="88"/>
      <c r="G44" s="88"/>
      <c r="H44" s="88"/>
      <c r="I44" s="47"/>
      <c r="J44" s="88"/>
      <c r="K44" s="88"/>
      <c r="L44" s="88"/>
      <c r="M44" s="90"/>
      <c r="N44" s="70"/>
      <c r="O44" s="75"/>
      <c r="P44" s="47"/>
      <c r="Q44" s="52"/>
      <c r="U44" s="34"/>
    </row>
    <row r="45" spans="2:21" ht="24" customHeight="1">
      <c r="B45" s="67"/>
      <c r="C45" s="47"/>
      <c r="D45" s="47"/>
      <c r="E45" s="92" t="s">
        <v>366</v>
      </c>
      <c r="F45" s="93"/>
      <c r="G45" s="94"/>
      <c r="H45" s="93"/>
      <c r="I45" s="95"/>
      <c r="J45" s="88"/>
      <c r="K45" s="92" t="s">
        <v>368</v>
      </c>
      <c r="L45" s="93"/>
      <c r="M45" s="98"/>
      <c r="N45" s="99"/>
      <c r="O45" s="100"/>
      <c r="P45" s="47"/>
      <c r="Q45" s="52"/>
      <c r="U45" s="34"/>
    </row>
    <row r="46" spans="2:21" ht="24" customHeight="1">
      <c r="B46" s="69" t="s">
        <v>133</v>
      </c>
      <c r="C46" s="47"/>
      <c r="D46" s="47"/>
      <c r="E46" s="47"/>
      <c r="F46" s="47"/>
      <c r="G46" s="47"/>
      <c r="H46" s="47"/>
      <c r="I46" s="47"/>
      <c r="J46" s="47"/>
      <c r="K46" s="47"/>
      <c r="L46" s="47"/>
      <c r="M46" s="70"/>
      <c r="N46" s="70"/>
      <c r="O46" s="47"/>
      <c r="P46" s="47"/>
      <c r="Q46" s="52"/>
      <c r="U46" s="34"/>
    </row>
    <row r="47" spans="2:21" ht="24" customHeight="1">
      <c r="B47" s="20"/>
      <c r="C47" s="18"/>
      <c r="D47" s="18"/>
      <c r="E47" s="18" t="s">
        <v>290</v>
      </c>
      <c r="H47" s="18"/>
      <c r="J47" s="18"/>
      <c r="K47" s="18"/>
      <c r="L47" s="46"/>
      <c r="M47" s="74"/>
      <c r="N47" s="74"/>
      <c r="O47" s="74"/>
      <c r="P47" s="18"/>
      <c r="Q47" s="22"/>
      <c r="U47" s="34"/>
    </row>
    <row r="48" spans="2:21" ht="24" customHeight="1">
      <c r="B48" s="21"/>
      <c r="C48" s="23"/>
      <c r="D48" s="19"/>
      <c r="E48" s="19"/>
      <c r="F48" s="19"/>
      <c r="G48" s="19"/>
      <c r="H48" s="19"/>
      <c r="I48" s="19"/>
      <c r="J48" s="19"/>
      <c r="K48" s="19"/>
      <c r="L48" s="72"/>
      <c r="M48" s="73"/>
      <c r="N48" s="73"/>
      <c r="O48" s="19"/>
      <c r="P48" s="19"/>
      <c r="Q48" s="24"/>
      <c r="U48" s="34"/>
    </row>
    <row r="49" spans="2:21" ht="24" customHeight="1">
      <c r="B49" s="48"/>
      <c r="C49" s="48" t="s">
        <v>140</v>
      </c>
      <c r="D49" s="47"/>
      <c r="E49" s="47"/>
      <c r="F49" s="47"/>
      <c r="G49" s="47"/>
      <c r="H49" s="47"/>
      <c r="I49" s="47"/>
      <c r="J49" s="47"/>
      <c r="K49" s="47"/>
      <c r="L49" s="47"/>
      <c r="M49" s="47"/>
      <c r="N49" s="47"/>
      <c r="O49" s="47"/>
      <c r="P49" s="47"/>
      <c r="Q49" s="47"/>
      <c r="U49" s="34"/>
    </row>
    <row r="50" spans="2:21" ht="24" customHeight="1">
      <c r="B50" s="47"/>
      <c r="C50" s="47"/>
      <c r="D50" s="47"/>
      <c r="E50" s="47"/>
      <c r="F50" s="47"/>
      <c r="G50" s="47"/>
      <c r="H50" s="47"/>
      <c r="I50" s="154" t="s">
        <v>33</v>
      </c>
      <c r="J50" s="154"/>
      <c r="K50" s="47"/>
      <c r="L50" s="47"/>
      <c r="M50" s="47"/>
      <c r="N50" s="47"/>
      <c r="O50" s="47"/>
      <c r="P50" s="47"/>
      <c r="Q50" s="47"/>
      <c r="U50" s="34"/>
    </row>
    <row r="51" spans="2:21" ht="24" customHeight="1">
      <c r="B51" s="47"/>
      <c r="C51" s="47"/>
      <c r="D51" s="47"/>
      <c r="E51" s="47"/>
      <c r="F51" s="47"/>
      <c r="G51" s="47"/>
      <c r="H51" s="47"/>
      <c r="I51" s="49"/>
      <c r="J51" s="50"/>
      <c r="K51" s="47"/>
      <c r="L51" s="47"/>
      <c r="M51" s="47"/>
      <c r="N51" s="47"/>
      <c r="O51" s="47"/>
      <c r="P51" s="47"/>
      <c r="Q51" s="47"/>
      <c r="U51" s="34"/>
    </row>
    <row r="52" spans="2:21" ht="24" customHeight="1">
      <c r="B52" s="47" t="s">
        <v>377</v>
      </c>
      <c r="C52" s="47"/>
      <c r="D52" s="47"/>
      <c r="E52" s="47"/>
      <c r="F52" s="47"/>
      <c r="G52" s="47"/>
      <c r="H52" s="47"/>
      <c r="I52" s="51"/>
      <c r="J52" s="52"/>
      <c r="K52" s="155" t="s">
        <v>31</v>
      </c>
      <c r="L52" s="154"/>
      <c r="M52" s="47"/>
      <c r="N52" s="47"/>
      <c r="O52" s="47"/>
      <c r="P52" s="47"/>
      <c r="Q52" s="47"/>
      <c r="U52" s="34"/>
    </row>
    <row r="53" spans="2:21" ht="24" customHeight="1">
      <c r="B53" s="47"/>
      <c r="C53" s="47"/>
      <c r="D53" s="47"/>
      <c r="E53" s="47"/>
      <c r="F53" s="47"/>
      <c r="G53" s="47"/>
      <c r="H53" s="47"/>
      <c r="I53" s="51"/>
      <c r="J53" s="52"/>
      <c r="K53" s="53"/>
      <c r="L53" s="50"/>
      <c r="M53" s="47"/>
      <c r="N53" s="47"/>
      <c r="O53" s="47"/>
      <c r="P53" s="47"/>
      <c r="Q53" s="47"/>
      <c r="U53" s="34"/>
    </row>
    <row r="54" spans="2:21" ht="24" customHeight="1">
      <c r="B54" s="47"/>
      <c r="C54" s="47"/>
      <c r="D54" s="47"/>
      <c r="E54" s="47"/>
      <c r="F54" s="47"/>
      <c r="G54" s="47"/>
      <c r="H54" s="47"/>
      <c r="I54" s="156" t="s">
        <v>289</v>
      </c>
      <c r="J54" s="157"/>
      <c r="K54" s="54"/>
      <c r="L54" s="52"/>
      <c r="M54" s="155" t="s">
        <v>32</v>
      </c>
      <c r="N54" s="154"/>
      <c r="O54" s="47"/>
      <c r="P54" s="47"/>
      <c r="Q54" s="47"/>
      <c r="U54" s="34"/>
    </row>
    <row r="55" spans="2:21" ht="24" customHeight="1">
      <c r="B55" s="47"/>
      <c r="C55" s="47"/>
      <c r="D55" s="47"/>
      <c r="E55" s="47"/>
      <c r="F55" s="47"/>
      <c r="G55" s="47"/>
      <c r="H55" s="47"/>
      <c r="I55" s="149" t="s">
        <v>269</v>
      </c>
      <c r="J55" s="150"/>
      <c r="K55" s="54"/>
      <c r="L55" s="52"/>
      <c r="M55" s="53" t="s">
        <v>133</v>
      </c>
      <c r="N55" s="50"/>
      <c r="O55" s="47"/>
      <c r="P55" s="47"/>
      <c r="Q55" s="47"/>
      <c r="U55" s="34"/>
    </row>
    <row r="56" spans="2:21" ht="24" customHeight="1">
      <c r="B56" s="47"/>
      <c r="C56" s="47"/>
      <c r="D56" s="47"/>
      <c r="E56" s="47"/>
      <c r="F56" s="47"/>
      <c r="G56" s="47"/>
      <c r="H56" s="47"/>
      <c r="I56" s="149" t="s">
        <v>379</v>
      </c>
      <c r="J56" s="150"/>
      <c r="K56" s="54" t="s">
        <v>270</v>
      </c>
      <c r="L56" s="55" t="s">
        <v>380</v>
      </c>
      <c r="M56" s="56" t="s">
        <v>270</v>
      </c>
      <c r="N56" s="55" t="s">
        <v>381</v>
      </c>
      <c r="O56" s="57"/>
      <c r="P56" s="47"/>
      <c r="Q56" s="47"/>
      <c r="U56" s="34"/>
    </row>
    <row r="57" spans="2:21" ht="24" customHeight="1">
      <c r="B57" s="47"/>
      <c r="C57" s="47"/>
      <c r="D57" s="47"/>
      <c r="E57" s="47"/>
      <c r="F57" s="47"/>
      <c r="G57" s="151"/>
      <c r="H57" s="158"/>
      <c r="I57" s="58"/>
      <c r="J57" s="55"/>
      <c r="K57" s="59"/>
      <c r="L57" s="55"/>
      <c r="M57" s="59"/>
      <c r="N57" s="55"/>
      <c r="O57" s="47"/>
      <c r="P57" s="47"/>
      <c r="Q57" s="47"/>
      <c r="U57" s="34"/>
    </row>
    <row r="58" spans="2:21" ht="24" customHeight="1">
      <c r="B58" s="47"/>
      <c r="C58" s="47"/>
      <c r="D58" s="47"/>
      <c r="E58" s="47"/>
      <c r="F58" s="47"/>
      <c r="G58" s="154" t="s">
        <v>130</v>
      </c>
      <c r="H58" s="159"/>
      <c r="I58" s="51"/>
      <c r="J58" s="55"/>
      <c r="K58" s="54"/>
      <c r="L58" s="55"/>
      <c r="M58" s="54"/>
      <c r="N58" s="55"/>
      <c r="O58" s="47"/>
      <c r="P58" s="47"/>
      <c r="Q58" s="47"/>
      <c r="U58" s="34"/>
    </row>
    <row r="59" spans="2:21" ht="24" customHeight="1">
      <c r="B59" s="47"/>
      <c r="C59" s="47"/>
      <c r="D59" s="47"/>
      <c r="E59" s="47"/>
      <c r="F59" s="47"/>
      <c r="G59" s="54"/>
      <c r="H59" s="47"/>
      <c r="I59" s="156"/>
      <c r="J59" s="157"/>
      <c r="K59" s="54"/>
      <c r="L59" s="55"/>
      <c r="M59" s="54"/>
      <c r="N59" s="55" t="s">
        <v>133</v>
      </c>
      <c r="O59" s="47"/>
      <c r="P59" s="47"/>
      <c r="Q59" s="47"/>
      <c r="U59" s="34"/>
    </row>
    <row r="60" spans="2:21" ht="24" customHeight="1">
      <c r="B60" s="47"/>
      <c r="C60" s="47"/>
      <c r="D60" s="47"/>
      <c r="E60" s="47"/>
      <c r="F60" s="47"/>
      <c r="G60" s="161" t="s">
        <v>269</v>
      </c>
      <c r="H60" s="162"/>
      <c r="I60" s="58"/>
      <c r="J60" s="55"/>
      <c r="K60" s="59"/>
      <c r="L60" s="55"/>
      <c r="M60" s="59"/>
      <c r="N60" s="55"/>
      <c r="O60" s="57"/>
      <c r="P60" s="47"/>
      <c r="Q60" s="47"/>
      <c r="U60" s="34"/>
    </row>
    <row r="61" spans="2:21" ht="24" customHeight="1">
      <c r="B61" s="47"/>
      <c r="C61" s="47"/>
      <c r="D61" s="47"/>
      <c r="E61" s="47"/>
      <c r="F61" s="47"/>
      <c r="G61" s="160" t="s">
        <v>378</v>
      </c>
      <c r="H61" s="158"/>
      <c r="I61" s="51"/>
      <c r="J61" s="52"/>
      <c r="K61" s="54"/>
      <c r="L61" s="52"/>
      <c r="M61" s="54"/>
      <c r="N61" s="52"/>
      <c r="O61" s="47"/>
      <c r="P61" s="47"/>
      <c r="Q61" s="47"/>
      <c r="U61" s="34"/>
    </row>
    <row r="62" spans="2:21" ht="24" customHeight="1">
      <c r="B62" s="60"/>
      <c r="C62" s="60"/>
      <c r="D62" s="60"/>
      <c r="E62" s="60"/>
      <c r="F62" s="60"/>
      <c r="G62" s="61"/>
      <c r="H62" s="60"/>
      <c r="I62" s="62"/>
      <c r="J62" s="63"/>
      <c r="K62" s="61"/>
      <c r="L62" s="63"/>
      <c r="M62" s="61"/>
      <c r="N62" s="63"/>
      <c r="O62" s="60"/>
      <c r="P62" s="60"/>
      <c r="Q62" s="60"/>
      <c r="U62" s="34"/>
    </row>
    <row r="63" spans="2:21" ht="24" customHeight="1">
      <c r="B63" s="64" t="s">
        <v>25</v>
      </c>
      <c r="C63" s="65"/>
      <c r="D63" s="65"/>
      <c r="E63" s="65"/>
      <c r="F63" s="153" t="s">
        <v>24</v>
      </c>
      <c r="G63" s="153"/>
      <c r="H63" s="153" t="s">
        <v>23</v>
      </c>
      <c r="I63" s="153"/>
      <c r="J63" s="153" t="s">
        <v>28</v>
      </c>
      <c r="K63" s="153"/>
      <c r="L63" s="153" t="s">
        <v>29</v>
      </c>
      <c r="M63" s="153"/>
      <c r="N63" s="153" t="s">
        <v>30</v>
      </c>
      <c r="O63" s="153"/>
      <c r="P63" s="65"/>
      <c r="Q63" s="66"/>
      <c r="U63" s="34"/>
    </row>
    <row r="64" spans="2:21" ht="24" customHeight="1">
      <c r="B64" s="67"/>
      <c r="C64" s="47"/>
      <c r="D64" s="47"/>
      <c r="E64" s="47">
        <v>500</v>
      </c>
      <c r="F64" s="47" t="s">
        <v>287</v>
      </c>
      <c r="G64" s="47"/>
      <c r="H64" s="47"/>
      <c r="I64" s="47"/>
      <c r="J64" s="47"/>
      <c r="K64" s="47"/>
      <c r="L64" s="47"/>
      <c r="M64" s="47"/>
      <c r="N64" s="47"/>
      <c r="O64" s="47"/>
      <c r="P64" s="47"/>
      <c r="Q64" s="52"/>
      <c r="U64" s="34"/>
    </row>
    <row r="65" spans="2:21" ht="24" customHeight="1">
      <c r="B65" s="67"/>
      <c r="C65" s="47"/>
      <c r="D65" s="47"/>
      <c r="E65" s="47"/>
      <c r="F65" s="47"/>
      <c r="G65" s="47"/>
      <c r="H65" s="47"/>
      <c r="I65" s="47"/>
      <c r="J65" s="47"/>
      <c r="K65" s="47"/>
      <c r="L65" s="47"/>
      <c r="M65" s="68"/>
      <c r="N65" s="152"/>
      <c r="O65" s="152"/>
      <c r="P65" s="152"/>
      <c r="Q65" s="52"/>
      <c r="U65" s="34"/>
    </row>
    <row r="66" spans="2:21" ht="24" customHeight="1">
      <c r="B66" s="67"/>
      <c r="C66" s="47"/>
      <c r="D66" s="47"/>
      <c r="E66" s="53" t="s">
        <v>349</v>
      </c>
      <c r="F66" s="101"/>
      <c r="G66" s="101"/>
      <c r="H66" s="101"/>
      <c r="I66" s="50"/>
      <c r="J66" s="47"/>
      <c r="K66" s="53" t="s">
        <v>345</v>
      </c>
      <c r="L66" s="101"/>
      <c r="M66" s="103"/>
      <c r="N66" s="104"/>
      <c r="O66" s="75"/>
      <c r="P66" s="47"/>
      <c r="Q66" s="52"/>
      <c r="U66" s="34"/>
    </row>
    <row r="67" spans="2:21" ht="24" customHeight="1">
      <c r="B67" s="69" t="s">
        <v>34</v>
      </c>
      <c r="C67" s="47"/>
      <c r="D67" s="47"/>
      <c r="E67" s="85" t="s">
        <v>344</v>
      </c>
      <c r="F67" s="86"/>
      <c r="G67" s="86"/>
      <c r="H67" s="86"/>
      <c r="I67" s="63"/>
      <c r="J67" s="88"/>
      <c r="K67" s="85" t="s">
        <v>348</v>
      </c>
      <c r="L67" s="86"/>
      <c r="M67" s="105"/>
      <c r="N67" s="106"/>
      <c r="O67" s="75"/>
      <c r="P67" s="47"/>
      <c r="Q67" s="52"/>
      <c r="U67" s="34"/>
    </row>
    <row r="68" spans="2:21" ht="24" customHeight="1">
      <c r="B68" s="67"/>
      <c r="C68" s="47"/>
      <c r="D68" s="47"/>
      <c r="E68" s="88"/>
      <c r="F68" s="88"/>
      <c r="G68" s="89"/>
      <c r="H68" s="88"/>
      <c r="I68" s="83"/>
      <c r="J68" s="88"/>
      <c r="K68" s="88"/>
      <c r="L68" s="88"/>
      <c r="M68" s="90"/>
      <c r="N68" s="83"/>
      <c r="O68" s="84"/>
      <c r="P68" s="47"/>
      <c r="Q68" s="52"/>
      <c r="U68" s="34"/>
    </row>
    <row r="69" spans="2:21" ht="24" customHeight="1">
      <c r="B69" s="69" t="s">
        <v>133</v>
      </c>
      <c r="C69" s="47"/>
      <c r="D69" s="47"/>
      <c r="E69" s="53" t="s">
        <v>346</v>
      </c>
      <c r="F69" s="101"/>
      <c r="G69" s="101"/>
      <c r="H69" s="101"/>
      <c r="I69" s="50"/>
      <c r="J69" s="47"/>
      <c r="K69" s="53" t="s">
        <v>342</v>
      </c>
      <c r="L69" s="101"/>
      <c r="M69" s="107"/>
      <c r="N69" s="108"/>
      <c r="O69" s="47"/>
      <c r="P69" s="47"/>
      <c r="Q69" s="52"/>
      <c r="U69" s="34"/>
    </row>
    <row r="70" spans="2:21" ht="24" customHeight="1">
      <c r="B70" s="20"/>
      <c r="C70" s="18"/>
      <c r="D70" s="18"/>
      <c r="E70" s="61" t="s">
        <v>347</v>
      </c>
      <c r="F70" s="102"/>
      <c r="G70" s="102"/>
      <c r="H70" s="19"/>
      <c r="I70" s="17"/>
      <c r="J70" s="18"/>
      <c r="K70" s="61" t="s">
        <v>343</v>
      </c>
      <c r="L70" s="72"/>
      <c r="M70" s="109"/>
      <c r="N70" s="110"/>
      <c r="O70" s="74"/>
      <c r="P70" s="18"/>
      <c r="Q70" s="22"/>
      <c r="U70" s="34"/>
    </row>
    <row r="71" spans="2:21" ht="28.2" customHeight="1">
      <c r="B71" s="21"/>
      <c r="C71" s="23"/>
      <c r="D71" s="19"/>
      <c r="E71" s="18" t="s">
        <v>290</v>
      </c>
      <c r="F71" s="19"/>
      <c r="G71" s="19"/>
      <c r="H71" s="19"/>
      <c r="I71" s="19"/>
      <c r="J71" s="19"/>
      <c r="K71" s="19"/>
      <c r="L71" s="72"/>
      <c r="M71" s="73"/>
      <c r="N71" s="73"/>
      <c r="O71" s="19"/>
      <c r="P71" s="19"/>
      <c r="Q71" s="24"/>
      <c r="U71" s="34"/>
    </row>
    <row r="72" spans="2:21" ht="24" customHeight="1">
      <c r="B72" s="48"/>
      <c r="C72" s="48" t="s">
        <v>140</v>
      </c>
      <c r="D72" s="47"/>
      <c r="E72" s="47"/>
      <c r="F72" s="47"/>
      <c r="G72" s="47"/>
      <c r="H72" s="47"/>
      <c r="I72" s="47"/>
      <c r="J72" s="47"/>
      <c r="K72" s="47"/>
      <c r="L72" s="47"/>
      <c r="M72" s="47"/>
      <c r="N72" s="47"/>
      <c r="O72" s="47"/>
      <c r="P72" s="47"/>
      <c r="Q72" s="47"/>
      <c r="U72" s="34"/>
    </row>
    <row r="73" spans="2:21" ht="24" customHeight="1">
      <c r="B73" s="47"/>
      <c r="C73" s="47"/>
      <c r="D73" s="47"/>
      <c r="E73" s="47"/>
      <c r="F73" s="47"/>
      <c r="G73" s="47"/>
      <c r="H73" s="47"/>
      <c r="I73" s="154" t="s">
        <v>33</v>
      </c>
      <c r="J73" s="154"/>
      <c r="K73" s="47"/>
      <c r="L73" s="47"/>
      <c r="M73" s="47"/>
      <c r="N73" s="47"/>
      <c r="O73" s="47"/>
      <c r="P73" s="47"/>
      <c r="Q73" s="47"/>
      <c r="U73" s="34"/>
    </row>
    <row r="74" spans="2:21" ht="24" customHeight="1">
      <c r="B74" s="47"/>
      <c r="C74" s="47"/>
      <c r="D74" s="47"/>
      <c r="E74" s="47"/>
      <c r="F74" s="47"/>
      <c r="G74" s="47"/>
      <c r="H74" s="47"/>
      <c r="I74" s="49"/>
      <c r="J74" s="50"/>
      <c r="K74" s="47"/>
      <c r="L74" s="47"/>
      <c r="M74" s="47"/>
      <c r="N74" s="47"/>
      <c r="O74" s="47"/>
      <c r="P74" s="47"/>
      <c r="Q74" s="47"/>
      <c r="U74" s="34"/>
    </row>
    <row r="75" spans="2:21" ht="24" customHeight="1">
      <c r="B75" s="47" t="s">
        <v>377</v>
      </c>
      <c r="C75" s="47"/>
      <c r="D75" s="47"/>
      <c r="E75" s="47"/>
      <c r="F75" s="47"/>
      <c r="G75" s="47"/>
      <c r="H75" s="47"/>
      <c r="I75" s="51"/>
      <c r="J75" s="52"/>
      <c r="K75" s="155" t="s">
        <v>31</v>
      </c>
      <c r="L75" s="154"/>
      <c r="M75" s="47"/>
      <c r="N75" s="47"/>
      <c r="O75" s="47"/>
      <c r="P75" s="47"/>
      <c r="Q75" s="47"/>
      <c r="U75" s="34"/>
    </row>
    <row r="76" spans="2:21" ht="24" customHeight="1">
      <c r="B76" s="47"/>
      <c r="C76" s="47"/>
      <c r="D76" s="47"/>
      <c r="E76" s="47"/>
      <c r="F76" s="47"/>
      <c r="G76" s="47"/>
      <c r="H76" s="47"/>
      <c r="I76" s="51"/>
      <c r="J76" s="52"/>
      <c r="K76" s="53"/>
      <c r="L76" s="50"/>
      <c r="M76" s="47"/>
      <c r="N76" s="47"/>
      <c r="O76" s="47"/>
      <c r="P76" s="47"/>
      <c r="Q76" s="47"/>
      <c r="U76" s="34"/>
    </row>
    <row r="77" spans="2:21" ht="24" customHeight="1">
      <c r="B77" s="47"/>
      <c r="C77" s="47"/>
      <c r="D77" s="47"/>
      <c r="E77" s="47"/>
      <c r="F77" s="47"/>
      <c r="G77" s="47"/>
      <c r="H77" s="47"/>
      <c r="I77" s="156" t="s">
        <v>289</v>
      </c>
      <c r="J77" s="157"/>
      <c r="K77" s="54"/>
      <c r="L77" s="52"/>
      <c r="M77" s="155" t="s">
        <v>32</v>
      </c>
      <c r="N77" s="154"/>
      <c r="O77" s="47"/>
      <c r="P77" s="47"/>
      <c r="Q77" s="47"/>
      <c r="U77" s="34"/>
    </row>
    <row r="78" spans="2:21" ht="24" customHeight="1">
      <c r="B78" s="47"/>
      <c r="C78" s="47"/>
      <c r="D78" s="47"/>
      <c r="E78" s="47"/>
      <c r="F78" s="47"/>
      <c r="G78" s="47"/>
      <c r="H78" s="47"/>
      <c r="I78" s="149" t="s">
        <v>269</v>
      </c>
      <c r="J78" s="150"/>
      <c r="K78" s="54"/>
      <c r="L78" s="52"/>
      <c r="M78" s="53" t="s">
        <v>133</v>
      </c>
      <c r="N78" s="50"/>
      <c r="O78" s="47"/>
      <c r="P78" s="47"/>
      <c r="Q78" s="47"/>
      <c r="U78" s="34"/>
    </row>
    <row r="79" spans="2:21" ht="24" customHeight="1">
      <c r="B79" s="47"/>
      <c r="C79" s="47"/>
      <c r="D79" s="47"/>
      <c r="E79" s="47"/>
      <c r="F79" s="47"/>
      <c r="G79" s="47"/>
      <c r="H79" s="47"/>
      <c r="I79" s="149" t="s">
        <v>379</v>
      </c>
      <c r="J79" s="150"/>
      <c r="K79" s="54" t="s">
        <v>270</v>
      </c>
      <c r="L79" s="55" t="s">
        <v>380</v>
      </c>
      <c r="M79" s="56" t="s">
        <v>270</v>
      </c>
      <c r="N79" s="55" t="s">
        <v>381</v>
      </c>
      <c r="O79" s="57"/>
      <c r="P79" s="47"/>
      <c r="Q79" s="47"/>
      <c r="U79" s="34"/>
    </row>
    <row r="80" spans="2:21" ht="24" customHeight="1">
      <c r="B80" s="47"/>
      <c r="C80" s="47"/>
      <c r="D80" s="47"/>
      <c r="E80" s="47"/>
      <c r="F80" s="47"/>
      <c r="G80" s="151"/>
      <c r="H80" s="158"/>
      <c r="I80" s="58"/>
      <c r="J80" s="55"/>
      <c r="K80" s="59"/>
      <c r="L80" s="55"/>
      <c r="M80" s="59"/>
      <c r="N80" s="55"/>
      <c r="O80" s="47"/>
      <c r="P80" s="47"/>
      <c r="Q80" s="47"/>
      <c r="U80" s="34"/>
    </row>
    <row r="81" spans="2:21" ht="24" customHeight="1">
      <c r="B81" s="47"/>
      <c r="C81" s="47"/>
      <c r="D81" s="47"/>
      <c r="E81" s="47"/>
      <c r="F81" s="47"/>
      <c r="G81" s="154" t="s">
        <v>130</v>
      </c>
      <c r="H81" s="159"/>
      <c r="I81" s="51"/>
      <c r="J81" s="55"/>
      <c r="K81" s="54"/>
      <c r="L81" s="55"/>
      <c r="M81" s="54"/>
      <c r="N81" s="55"/>
      <c r="O81" s="47"/>
      <c r="P81" s="47"/>
      <c r="Q81" s="47"/>
      <c r="U81" s="34"/>
    </row>
    <row r="82" spans="2:21" ht="24" customHeight="1">
      <c r="B82" s="47"/>
      <c r="C82" s="47"/>
      <c r="D82" s="47"/>
      <c r="E82" s="47"/>
      <c r="F82" s="47"/>
      <c r="G82" s="54"/>
      <c r="H82" s="47"/>
      <c r="I82" s="156"/>
      <c r="J82" s="157"/>
      <c r="K82" s="54"/>
      <c r="L82" s="55"/>
      <c r="M82" s="54"/>
      <c r="N82" s="55" t="s">
        <v>133</v>
      </c>
      <c r="O82" s="47"/>
      <c r="P82" s="47"/>
      <c r="Q82" s="47"/>
      <c r="U82" s="34"/>
    </row>
    <row r="83" spans="2:21" ht="24" customHeight="1">
      <c r="B83" s="47"/>
      <c r="C83" s="47"/>
      <c r="D83" s="47"/>
      <c r="E83" s="47"/>
      <c r="F83" s="47"/>
      <c r="G83" s="161" t="s">
        <v>269</v>
      </c>
      <c r="H83" s="162"/>
      <c r="I83" s="58"/>
      <c r="J83" s="55"/>
      <c r="K83" s="59"/>
      <c r="L83" s="55"/>
      <c r="M83" s="59"/>
      <c r="N83" s="55"/>
      <c r="O83" s="57"/>
      <c r="P83" s="47"/>
      <c r="Q83" s="47"/>
      <c r="U83" s="34"/>
    </row>
    <row r="84" spans="2:21" ht="24" customHeight="1">
      <c r="B84" s="47"/>
      <c r="C84" s="47"/>
      <c r="D84" s="47"/>
      <c r="E84" s="47"/>
      <c r="F84" s="47"/>
      <c r="G84" s="160" t="s">
        <v>378</v>
      </c>
      <c r="H84" s="158"/>
      <c r="I84" s="51"/>
      <c r="J84" s="52"/>
      <c r="K84" s="54"/>
      <c r="L84" s="52"/>
      <c r="M84" s="54"/>
      <c r="N84" s="52"/>
      <c r="O84" s="47"/>
      <c r="P84" s="47"/>
      <c r="Q84" s="47"/>
      <c r="U84" s="34"/>
    </row>
    <row r="85" spans="2:21" ht="24" customHeight="1">
      <c r="B85" s="60"/>
      <c r="C85" s="60"/>
      <c r="D85" s="60"/>
      <c r="E85" s="60"/>
      <c r="F85" s="60"/>
      <c r="G85" s="61"/>
      <c r="H85" s="60"/>
      <c r="I85" s="62"/>
      <c r="J85" s="63"/>
      <c r="K85" s="61"/>
      <c r="L85" s="63"/>
      <c r="M85" s="61"/>
      <c r="N85" s="63"/>
      <c r="O85" s="60"/>
      <c r="P85" s="60"/>
      <c r="Q85" s="60"/>
      <c r="U85" s="34"/>
    </row>
    <row r="86" spans="2:21" ht="24" customHeight="1">
      <c r="B86" s="64" t="s">
        <v>25</v>
      </c>
      <c r="C86" s="65"/>
      <c r="D86" s="65"/>
      <c r="E86" s="65"/>
      <c r="F86" s="153" t="s">
        <v>24</v>
      </c>
      <c r="G86" s="153"/>
      <c r="H86" s="153" t="s">
        <v>23</v>
      </c>
      <c r="I86" s="153"/>
      <c r="J86" s="153" t="s">
        <v>28</v>
      </c>
      <c r="K86" s="153"/>
      <c r="L86" s="153" t="s">
        <v>29</v>
      </c>
      <c r="M86" s="153"/>
      <c r="N86" s="153" t="s">
        <v>30</v>
      </c>
      <c r="O86" s="153"/>
      <c r="P86" s="65"/>
      <c r="Q86" s="66"/>
      <c r="U86" s="34"/>
    </row>
    <row r="87" spans="2:21" ht="24" customHeight="1">
      <c r="B87" s="67"/>
      <c r="C87" s="47"/>
      <c r="D87" s="47"/>
      <c r="E87" s="47">
        <v>500</v>
      </c>
      <c r="F87" s="47" t="s">
        <v>287</v>
      </c>
      <c r="G87" s="47"/>
      <c r="H87" s="47"/>
      <c r="I87" s="47"/>
      <c r="J87" s="47"/>
      <c r="K87" s="47"/>
      <c r="L87" s="47"/>
      <c r="M87" s="47"/>
      <c r="N87" s="47"/>
      <c r="O87" s="47"/>
      <c r="P87" s="47"/>
      <c r="Q87" s="52"/>
      <c r="U87" s="34"/>
    </row>
    <row r="88" spans="2:21" ht="24" customHeight="1">
      <c r="B88" s="67"/>
      <c r="C88" s="47"/>
      <c r="D88" s="47"/>
      <c r="E88" s="47"/>
      <c r="F88" s="47"/>
      <c r="G88" s="47"/>
      <c r="H88" s="47"/>
      <c r="I88" s="47"/>
      <c r="J88" s="47"/>
      <c r="K88" s="47"/>
      <c r="L88" s="47"/>
      <c r="M88" s="68"/>
      <c r="N88" s="152"/>
      <c r="O88" s="152"/>
      <c r="P88" s="152"/>
      <c r="Q88" s="52"/>
      <c r="U88" s="34"/>
    </row>
    <row r="89" spans="2:21" ht="24" customHeight="1">
      <c r="B89" s="67"/>
      <c r="C89" s="47"/>
      <c r="D89" s="47"/>
      <c r="E89" s="53" t="s">
        <v>354</v>
      </c>
      <c r="F89" s="101"/>
      <c r="G89" s="101"/>
      <c r="H89" s="101"/>
      <c r="I89" s="50"/>
      <c r="J89" s="47"/>
      <c r="K89" s="53" t="s">
        <v>357</v>
      </c>
      <c r="L89" s="101"/>
      <c r="M89" s="103"/>
      <c r="N89" s="104"/>
      <c r="O89" s="75"/>
      <c r="P89" s="47"/>
      <c r="Q89" s="52"/>
      <c r="U89" s="34"/>
    </row>
    <row r="90" spans="2:21" ht="24" customHeight="1">
      <c r="B90" s="69" t="s">
        <v>34</v>
      </c>
      <c r="C90" s="47"/>
      <c r="D90" s="47"/>
      <c r="E90" s="85" t="s">
        <v>353</v>
      </c>
      <c r="F90" s="86"/>
      <c r="G90" s="86"/>
      <c r="H90" s="86"/>
      <c r="I90" s="63"/>
      <c r="J90" s="88"/>
      <c r="K90" s="85" t="s">
        <v>360</v>
      </c>
      <c r="L90" s="86"/>
      <c r="M90" s="105"/>
      <c r="N90" s="106"/>
      <c r="O90" s="75"/>
      <c r="P90" s="47"/>
      <c r="Q90" s="52"/>
      <c r="U90" s="34"/>
    </row>
    <row r="91" spans="2:21" ht="24" customHeight="1">
      <c r="B91" s="67"/>
      <c r="C91" s="47"/>
      <c r="D91" s="47"/>
      <c r="E91" s="88"/>
      <c r="F91" s="88"/>
      <c r="G91" s="89"/>
      <c r="H91" s="88"/>
      <c r="I91" s="83"/>
      <c r="J91" s="88"/>
      <c r="K91" s="88"/>
      <c r="L91" s="88"/>
      <c r="M91" s="90"/>
      <c r="N91" s="83"/>
      <c r="O91" s="84"/>
      <c r="P91" s="47"/>
      <c r="Q91" s="52"/>
      <c r="U91" s="34"/>
    </row>
    <row r="92" spans="2:21" ht="24" customHeight="1">
      <c r="B92" s="69" t="s">
        <v>133</v>
      </c>
      <c r="C92" s="47"/>
      <c r="D92" s="47"/>
      <c r="E92" s="53" t="s">
        <v>355</v>
      </c>
      <c r="F92" s="101"/>
      <c r="G92" s="101"/>
      <c r="H92" s="101"/>
      <c r="I92" s="50"/>
      <c r="J92" s="47"/>
      <c r="K92" s="53" t="s">
        <v>358</v>
      </c>
      <c r="L92" s="101"/>
      <c r="M92" s="107"/>
      <c r="N92" s="108"/>
      <c r="O92" s="47"/>
      <c r="P92" s="47"/>
      <c r="Q92" s="52"/>
      <c r="U92" s="34"/>
    </row>
    <row r="93" spans="2:21" ht="24" customHeight="1">
      <c r="B93" s="20"/>
      <c r="C93" s="18"/>
      <c r="D93" s="18"/>
      <c r="E93" s="61" t="s">
        <v>356</v>
      </c>
      <c r="F93" s="102"/>
      <c r="G93" s="102"/>
      <c r="H93" s="19"/>
      <c r="I93" s="17"/>
      <c r="J93" s="18"/>
      <c r="K93" s="61" t="s">
        <v>361</v>
      </c>
      <c r="L93" s="72"/>
      <c r="M93" s="109"/>
      <c r="N93" s="110"/>
      <c r="O93" s="74"/>
      <c r="P93" s="18"/>
      <c r="Q93" s="22"/>
      <c r="U93" s="34"/>
    </row>
    <row r="94" spans="2:21" ht="28.2" customHeight="1">
      <c r="B94" s="21"/>
      <c r="C94" s="23"/>
      <c r="D94" s="19"/>
      <c r="E94" s="18" t="s">
        <v>359</v>
      </c>
      <c r="F94" s="19"/>
      <c r="G94" s="19"/>
      <c r="H94" s="19"/>
      <c r="I94" s="19"/>
      <c r="J94" s="19"/>
      <c r="K94" s="19"/>
      <c r="L94" s="72"/>
      <c r="M94" s="73"/>
      <c r="N94" s="73"/>
      <c r="O94" s="19"/>
      <c r="P94" s="19"/>
      <c r="Q94" s="24"/>
      <c r="U94" s="34"/>
    </row>
    <row r="95" spans="2:21" ht="24" customHeight="1">
      <c r="B95" s="48"/>
      <c r="C95" s="48" t="s">
        <v>140</v>
      </c>
      <c r="D95" s="47"/>
      <c r="E95" s="47"/>
      <c r="F95" s="47"/>
      <c r="G95" s="47"/>
      <c r="H95" s="47"/>
      <c r="I95" s="47"/>
      <c r="J95" s="47"/>
      <c r="K95" s="47"/>
      <c r="L95" s="47"/>
      <c r="M95" s="47"/>
      <c r="N95" s="47"/>
      <c r="O95" s="47"/>
      <c r="P95" s="47"/>
      <c r="Q95" s="47"/>
      <c r="U95" s="34"/>
    </row>
    <row r="96" spans="2:21" ht="24" customHeight="1">
      <c r="B96" s="47"/>
      <c r="C96" s="47"/>
      <c r="D96" s="47"/>
      <c r="E96" s="47"/>
      <c r="F96" s="47"/>
      <c r="G96" s="47"/>
      <c r="H96" s="47"/>
      <c r="I96" s="154" t="s">
        <v>33</v>
      </c>
      <c r="J96" s="154"/>
      <c r="K96" s="47"/>
      <c r="L96" s="47"/>
      <c r="M96" s="47"/>
      <c r="N96" s="47"/>
      <c r="O96" s="47"/>
      <c r="P96" s="47"/>
      <c r="Q96" s="47"/>
      <c r="U96" s="34"/>
    </row>
    <row r="97" spans="2:21" ht="24" customHeight="1">
      <c r="B97" s="47"/>
      <c r="C97" s="47"/>
      <c r="D97" s="47"/>
      <c r="E97" s="47"/>
      <c r="F97" s="47"/>
      <c r="G97" s="47"/>
      <c r="H97" s="47"/>
      <c r="I97" s="49"/>
      <c r="J97" s="50"/>
      <c r="K97" s="47"/>
      <c r="L97" s="47"/>
      <c r="M97" s="47"/>
      <c r="N97" s="47"/>
      <c r="O97" s="47"/>
      <c r="P97" s="47"/>
      <c r="Q97" s="47"/>
      <c r="U97" s="34"/>
    </row>
    <row r="98" spans="2:21" ht="24" customHeight="1">
      <c r="B98" s="47"/>
      <c r="C98" s="47"/>
      <c r="D98" s="47"/>
      <c r="E98" s="47"/>
      <c r="F98" s="47"/>
      <c r="G98" s="47"/>
      <c r="H98" s="47"/>
      <c r="I98" s="51"/>
      <c r="J98" s="52"/>
      <c r="K98" s="155" t="s">
        <v>31</v>
      </c>
      <c r="L98" s="154"/>
      <c r="M98" s="47"/>
      <c r="N98" s="47"/>
      <c r="O98" s="47"/>
      <c r="P98" s="47"/>
      <c r="Q98" s="47"/>
      <c r="U98" s="34"/>
    </row>
    <row r="99" spans="2:21" ht="24" customHeight="1">
      <c r="B99" s="47"/>
      <c r="C99" s="47"/>
      <c r="D99" s="47"/>
      <c r="E99" s="47"/>
      <c r="F99" s="47"/>
      <c r="G99" s="47"/>
      <c r="H99" s="47"/>
      <c r="I99" s="51"/>
      <c r="J99" s="52"/>
      <c r="K99" s="53"/>
      <c r="L99" s="50"/>
      <c r="M99" s="47"/>
      <c r="N99" s="47"/>
      <c r="O99" s="47"/>
      <c r="P99" s="47"/>
      <c r="Q99" s="47"/>
      <c r="U99" s="34"/>
    </row>
    <row r="100" spans="2:21" ht="24" customHeight="1">
      <c r="B100" s="47"/>
      <c r="C100" s="47"/>
      <c r="D100" s="47"/>
      <c r="E100" s="47"/>
      <c r="F100" s="47"/>
      <c r="G100" s="47"/>
      <c r="H100" s="47"/>
      <c r="I100" s="156" t="s">
        <v>289</v>
      </c>
      <c r="J100" s="157"/>
      <c r="K100" s="54"/>
      <c r="L100" s="52"/>
      <c r="M100" s="155" t="s">
        <v>32</v>
      </c>
      <c r="N100" s="154"/>
      <c r="O100" s="47"/>
      <c r="P100" s="47"/>
      <c r="Q100" s="47"/>
      <c r="U100" s="34"/>
    </row>
    <row r="101" spans="2:21" ht="24" customHeight="1">
      <c r="B101" s="47"/>
      <c r="C101" s="47"/>
      <c r="D101" s="47"/>
      <c r="E101" s="47"/>
      <c r="F101" s="47"/>
      <c r="G101" s="47"/>
      <c r="H101" s="47"/>
      <c r="I101" s="149"/>
      <c r="J101" s="150"/>
      <c r="K101" s="54"/>
      <c r="L101" s="52"/>
      <c r="M101" s="53" t="s">
        <v>133</v>
      </c>
      <c r="N101" s="50"/>
      <c r="O101" s="47"/>
      <c r="P101" s="47"/>
      <c r="Q101" s="47"/>
      <c r="U101" s="34"/>
    </row>
    <row r="102" spans="2:21" ht="24" customHeight="1">
      <c r="B102" s="47"/>
      <c r="C102" s="47"/>
      <c r="D102" s="47"/>
      <c r="E102" s="47"/>
      <c r="F102" s="47"/>
      <c r="G102" s="47"/>
      <c r="H102" s="47"/>
      <c r="I102" s="149"/>
      <c r="J102" s="150"/>
      <c r="K102" s="54" t="s">
        <v>270</v>
      </c>
      <c r="L102" s="55"/>
      <c r="M102" s="56" t="s">
        <v>270</v>
      </c>
      <c r="N102" s="55"/>
      <c r="O102" s="57"/>
      <c r="P102" s="47"/>
      <c r="Q102" s="47"/>
      <c r="U102" s="34"/>
    </row>
    <row r="103" spans="2:21" ht="24" customHeight="1">
      <c r="B103" s="47"/>
      <c r="C103" s="47"/>
      <c r="D103" s="47"/>
      <c r="E103" s="47"/>
      <c r="F103" s="47"/>
      <c r="G103" s="151"/>
      <c r="H103" s="158"/>
      <c r="I103" s="58"/>
      <c r="J103" s="55"/>
      <c r="K103" s="59"/>
      <c r="L103" s="55"/>
      <c r="M103" s="59"/>
      <c r="N103" s="55"/>
      <c r="O103" s="47"/>
      <c r="P103" s="47"/>
      <c r="Q103" s="47"/>
      <c r="U103" s="34"/>
    </row>
    <row r="104" spans="2:21" ht="24" customHeight="1">
      <c r="B104" s="47"/>
      <c r="C104" s="47"/>
      <c r="D104" s="47"/>
      <c r="E104" s="47"/>
      <c r="F104" s="47"/>
      <c r="G104" s="154" t="s">
        <v>130</v>
      </c>
      <c r="H104" s="159"/>
      <c r="I104" s="51"/>
      <c r="J104" s="55"/>
      <c r="K104" s="54"/>
      <c r="L104" s="55"/>
      <c r="M104" s="54"/>
      <c r="N104" s="55"/>
      <c r="O104" s="47"/>
      <c r="P104" s="47"/>
      <c r="Q104" s="47"/>
      <c r="U104" s="34"/>
    </row>
    <row r="105" spans="2:21" ht="24" customHeight="1">
      <c r="B105" s="47"/>
      <c r="C105" s="47"/>
      <c r="D105" s="47"/>
      <c r="E105" s="47"/>
      <c r="F105" s="47"/>
      <c r="G105" s="54"/>
      <c r="H105" s="47"/>
      <c r="I105" s="156"/>
      <c r="J105" s="157"/>
      <c r="K105" s="54"/>
      <c r="L105" s="55"/>
      <c r="M105" s="54"/>
      <c r="N105" s="55" t="s">
        <v>133</v>
      </c>
      <c r="O105" s="47"/>
      <c r="P105" s="47"/>
      <c r="Q105" s="47"/>
      <c r="U105" s="34"/>
    </row>
    <row r="106" spans="2:21" ht="24" customHeight="1">
      <c r="B106" s="47"/>
      <c r="C106" s="47"/>
      <c r="D106" s="47"/>
      <c r="E106" s="47"/>
      <c r="F106" s="47"/>
      <c r="G106" s="161"/>
      <c r="H106" s="162"/>
      <c r="I106" s="58"/>
      <c r="J106" s="55"/>
      <c r="K106" s="59"/>
      <c r="L106" s="55"/>
      <c r="M106" s="59"/>
      <c r="N106" s="55"/>
      <c r="O106" s="57"/>
      <c r="P106" s="47"/>
      <c r="Q106" s="47"/>
      <c r="U106" s="34"/>
    </row>
    <row r="107" spans="2:21" ht="24" customHeight="1">
      <c r="B107" s="47"/>
      <c r="C107" s="47"/>
      <c r="D107" s="47"/>
      <c r="E107" s="47"/>
      <c r="F107" s="47"/>
      <c r="G107" s="160"/>
      <c r="H107" s="158"/>
      <c r="I107" s="51"/>
      <c r="J107" s="52"/>
      <c r="K107" s="54"/>
      <c r="L107" s="52"/>
      <c r="M107" s="54"/>
      <c r="N107" s="52"/>
      <c r="O107" s="47"/>
      <c r="P107" s="47"/>
      <c r="Q107" s="47"/>
      <c r="U107" s="34"/>
    </row>
    <row r="108" spans="2:21" ht="24" customHeight="1">
      <c r="B108" s="60"/>
      <c r="C108" s="60"/>
      <c r="D108" s="60"/>
      <c r="E108" s="60"/>
      <c r="F108" s="60"/>
      <c r="G108" s="61"/>
      <c r="H108" s="60"/>
      <c r="I108" s="62"/>
      <c r="J108" s="63"/>
      <c r="K108" s="61"/>
      <c r="L108" s="63"/>
      <c r="M108" s="61"/>
      <c r="N108" s="63"/>
      <c r="O108" s="60"/>
      <c r="P108" s="60"/>
      <c r="Q108" s="60"/>
      <c r="U108" s="34"/>
    </row>
    <row r="109" spans="2:21" ht="24" customHeight="1">
      <c r="B109" s="64" t="s">
        <v>25</v>
      </c>
      <c r="C109" s="65"/>
      <c r="D109" s="65"/>
      <c r="E109" s="65"/>
      <c r="F109" s="153" t="s">
        <v>24</v>
      </c>
      <c r="G109" s="153"/>
      <c r="H109" s="153" t="s">
        <v>23</v>
      </c>
      <c r="I109" s="153"/>
      <c r="J109" s="153" t="s">
        <v>28</v>
      </c>
      <c r="K109" s="153"/>
      <c r="L109" s="153" t="s">
        <v>29</v>
      </c>
      <c r="M109" s="153"/>
      <c r="N109" s="153" t="s">
        <v>30</v>
      </c>
      <c r="O109" s="153"/>
      <c r="P109" s="65"/>
      <c r="Q109" s="66"/>
      <c r="U109" s="34"/>
    </row>
    <row r="110" spans="2:21" ht="24" customHeight="1">
      <c r="B110" s="67"/>
      <c r="C110" s="47"/>
      <c r="D110" s="47"/>
      <c r="E110" s="47"/>
      <c r="F110" s="47" t="s">
        <v>352</v>
      </c>
      <c r="G110" s="47"/>
      <c r="H110" s="47"/>
      <c r="I110" s="47"/>
      <c r="J110" s="47"/>
      <c r="K110" s="47"/>
      <c r="L110" s="47"/>
      <c r="M110" s="47"/>
      <c r="N110" s="47"/>
      <c r="O110" s="47"/>
      <c r="P110" s="47"/>
      <c r="Q110" s="52"/>
      <c r="U110" s="34"/>
    </row>
    <row r="111" spans="2:21" ht="24" customHeight="1">
      <c r="B111" s="67"/>
      <c r="C111" s="47"/>
      <c r="D111" s="47"/>
      <c r="E111" s="47"/>
      <c r="F111" s="47"/>
      <c r="G111" s="47"/>
      <c r="H111" s="47"/>
      <c r="I111" s="47"/>
      <c r="J111" s="47"/>
      <c r="K111" s="47"/>
      <c r="L111" s="47"/>
      <c r="M111" s="68"/>
      <c r="N111" s="152"/>
      <c r="O111" s="152"/>
      <c r="P111" s="152"/>
      <c r="Q111" s="52"/>
      <c r="U111" s="34"/>
    </row>
    <row r="112" spans="2:21" ht="24" customHeight="1">
      <c r="B112" s="67"/>
      <c r="C112" s="47"/>
      <c r="D112" s="47"/>
      <c r="E112" s="47"/>
      <c r="F112" s="47"/>
      <c r="G112" s="47"/>
      <c r="H112" s="47"/>
      <c r="I112" s="47"/>
      <c r="J112" s="47"/>
      <c r="K112" s="47"/>
      <c r="L112" s="47"/>
      <c r="M112" s="68"/>
      <c r="N112" s="68"/>
      <c r="O112" s="75"/>
      <c r="P112" s="47"/>
      <c r="Q112" s="52"/>
      <c r="U112" s="34"/>
    </row>
    <row r="113" spans="2:21" ht="24" customHeight="1">
      <c r="B113" s="69" t="s">
        <v>34</v>
      </c>
      <c r="C113" s="47"/>
      <c r="D113" s="47"/>
      <c r="E113" s="88"/>
      <c r="F113" s="88"/>
      <c r="G113" s="88"/>
      <c r="H113" s="88"/>
      <c r="I113" s="47"/>
      <c r="J113" s="88"/>
      <c r="K113" s="88"/>
      <c r="L113" s="88"/>
      <c r="M113" s="90"/>
      <c r="N113" s="70"/>
      <c r="O113" s="75"/>
      <c r="P113" s="47"/>
      <c r="Q113" s="52"/>
      <c r="U113" s="34"/>
    </row>
    <row r="114" spans="2:21" ht="24" customHeight="1">
      <c r="B114" s="67"/>
      <c r="C114" s="47"/>
      <c r="D114" s="47"/>
      <c r="E114" s="88"/>
      <c r="F114" s="88"/>
      <c r="G114" s="89"/>
      <c r="H114" s="88"/>
      <c r="I114" s="83"/>
      <c r="J114" s="88"/>
      <c r="K114" s="88"/>
      <c r="L114" s="88"/>
      <c r="M114" s="90"/>
      <c r="N114" s="83"/>
      <c r="O114" s="84"/>
      <c r="P114" s="47"/>
      <c r="Q114" s="52"/>
      <c r="U114" s="34"/>
    </row>
    <row r="115" spans="2:21" ht="24" customHeight="1">
      <c r="B115" s="69" t="s">
        <v>133</v>
      </c>
      <c r="C115" s="47"/>
      <c r="D115" s="47"/>
      <c r="E115" s="47"/>
      <c r="F115" s="47"/>
      <c r="G115" s="47"/>
      <c r="H115" s="47"/>
      <c r="I115" s="47"/>
      <c r="J115" s="47"/>
      <c r="K115" s="47"/>
      <c r="L115" s="47"/>
      <c r="M115" s="70"/>
      <c r="N115" s="70"/>
      <c r="O115" s="47"/>
      <c r="P115" s="47"/>
      <c r="Q115" s="52"/>
      <c r="U115" s="34"/>
    </row>
    <row r="116" spans="2:21" ht="24" customHeight="1">
      <c r="B116" s="69" t="s">
        <v>133</v>
      </c>
      <c r="C116" s="47"/>
      <c r="D116" s="47"/>
      <c r="E116" s="47"/>
      <c r="F116" s="47"/>
      <c r="H116" s="47"/>
      <c r="I116" s="47"/>
      <c r="J116" s="47"/>
      <c r="K116" s="71"/>
      <c r="L116" s="47"/>
      <c r="M116" s="47"/>
      <c r="N116" s="47"/>
      <c r="O116" s="47"/>
      <c r="P116" s="47"/>
      <c r="Q116" s="52"/>
      <c r="U116" s="34"/>
    </row>
    <row r="117" spans="2:21" ht="24" customHeight="1">
      <c r="B117" s="20"/>
      <c r="C117" s="18"/>
      <c r="D117" s="18"/>
      <c r="E117" s="18" t="s">
        <v>351</v>
      </c>
      <c r="H117" s="18"/>
      <c r="J117" s="18"/>
      <c r="K117" s="18"/>
      <c r="L117" s="46"/>
      <c r="M117" s="74"/>
      <c r="N117" s="74"/>
      <c r="O117" s="74"/>
      <c r="P117" s="18"/>
      <c r="Q117" s="22"/>
      <c r="U117" s="34"/>
    </row>
    <row r="118" spans="2:21" ht="24" customHeight="1">
      <c r="B118" s="21"/>
      <c r="C118" s="23"/>
      <c r="D118" s="19"/>
      <c r="E118" s="19"/>
      <c r="F118" s="19"/>
      <c r="G118" s="19"/>
      <c r="H118" s="19"/>
      <c r="I118" s="19"/>
      <c r="J118" s="19"/>
      <c r="K118" s="19"/>
      <c r="L118" s="72"/>
      <c r="M118" s="73"/>
      <c r="N118" s="73"/>
      <c r="O118" s="19"/>
      <c r="P118" s="19"/>
      <c r="Q118" s="24"/>
      <c r="U118" s="34"/>
    </row>
  </sheetData>
  <mergeCells count="81">
    <mergeCell ref="G34:H34"/>
    <mergeCell ref="G35:H35"/>
    <mergeCell ref="I36:J36"/>
    <mergeCell ref="I73:J73"/>
    <mergeCell ref="K75:L75"/>
    <mergeCell ref="L63:M63"/>
    <mergeCell ref="N86:O86"/>
    <mergeCell ref="N40:O40"/>
    <mergeCell ref="N42:P42"/>
    <mergeCell ref="G81:H81"/>
    <mergeCell ref="I82:J82"/>
    <mergeCell ref="G83:H83"/>
    <mergeCell ref="G84:H84"/>
    <mergeCell ref="F86:G86"/>
    <mergeCell ref="H86:I86"/>
    <mergeCell ref="J86:K86"/>
    <mergeCell ref="I79:J79"/>
    <mergeCell ref="G80:H80"/>
    <mergeCell ref="I50:J50"/>
    <mergeCell ref="H63:I63"/>
    <mergeCell ref="J63:K63"/>
    <mergeCell ref="G104:H104"/>
    <mergeCell ref="I105:J105"/>
    <mergeCell ref="G106:H106"/>
    <mergeCell ref="G37:H37"/>
    <mergeCell ref="G38:H38"/>
    <mergeCell ref="F40:G40"/>
    <mergeCell ref="H40:I40"/>
    <mergeCell ref="J40:K40"/>
    <mergeCell ref="I102:J102"/>
    <mergeCell ref="K52:L52"/>
    <mergeCell ref="I54:J54"/>
    <mergeCell ref="G57:H57"/>
    <mergeCell ref="I59:J59"/>
    <mergeCell ref="G60:H60"/>
    <mergeCell ref="F63:G63"/>
    <mergeCell ref="L86:M86"/>
    <mergeCell ref="F109:G109"/>
    <mergeCell ref="H109:I109"/>
    <mergeCell ref="J109:K109"/>
    <mergeCell ref="L109:M109"/>
    <mergeCell ref="L40:M40"/>
    <mergeCell ref="G61:H61"/>
    <mergeCell ref="I55:J55"/>
    <mergeCell ref="I56:J56"/>
    <mergeCell ref="G58:H58"/>
    <mergeCell ref="I77:J77"/>
    <mergeCell ref="G107:H107"/>
    <mergeCell ref="I96:J96"/>
    <mergeCell ref="K98:L98"/>
    <mergeCell ref="I100:J100"/>
    <mergeCell ref="M100:N100"/>
    <mergeCell ref="G103:H103"/>
    <mergeCell ref="I2:J2"/>
    <mergeCell ref="K4:L4"/>
    <mergeCell ref="M6:N6"/>
    <mergeCell ref="G9:H9"/>
    <mergeCell ref="G10:H10"/>
    <mergeCell ref="I11:J11"/>
    <mergeCell ref="N17:P17"/>
    <mergeCell ref="F15:G15"/>
    <mergeCell ref="H15:I15"/>
    <mergeCell ref="J15:K15"/>
    <mergeCell ref="L15:M15"/>
    <mergeCell ref="N15:O15"/>
    <mergeCell ref="I101:J101"/>
    <mergeCell ref="K22:L22"/>
    <mergeCell ref="N111:P111"/>
    <mergeCell ref="N109:O109"/>
    <mergeCell ref="I27:J27"/>
    <mergeCell ref="K29:L29"/>
    <mergeCell ref="I31:J31"/>
    <mergeCell ref="M31:N31"/>
    <mergeCell ref="M77:N77"/>
    <mergeCell ref="I78:J78"/>
    <mergeCell ref="I33:J33"/>
    <mergeCell ref="N88:P88"/>
    <mergeCell ref="M54:N54"/>
    <mergeCell ref="N63:O63"/>
    <mergeCell ref="N65:P65"/>
    <mergeCell ref="I32:J32"/>
  </mergeCells>
  <phoneticPr fontId="1"/>
  <pageMargins left="0.78740157480314965" right="0.78740157480314965" top="0.98425196850393704" bottom="0.98425196850393704" header="0.51181102362204722" footer="0.51181102362204722"/>
  <pageSetup paperSize="9" scale="85" orientation="landscape"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3.2"/>
  <sheetData/>
  <phoneticPr fontId="1"/>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計算表</vt:lpstr>
      <vt:lpstr>飼料成分データ</vt:lpstr>
      <vt:lpstr>指導表</vt:lpstr>
      <vt:lpstr>Sheet3</vt:lpstr>
      <vt:lpstr>計算表!Print_Area</vt:lpstr>
      <vt:lpstr>指導表!Print_Area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中島　敏明</dc:creator>
  <cp:lastModifiedBy>中島敏明</cp:lastModifiedBy>
  <cp:lastPrinted>2023-06-26T02:02:28Z</cp:lastPrinted>
  <dcterms:created xsi:type="dcterms:W3CDTF">2004-01-24T03:45:21Z</dcterms:created>
  <dcterms:modified xsi:type="dcterms:W3CDTF">2023-07-10T07:36:11Z</dcterms:modified>
</cp:coreProperties>
</file>